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对账!$A$1:$J$82</definedName>
  </definedNames>
  <calcPr calcId="144525" concurrentCalc="0"/>
</workbook>
</file>

<file path=xl/sharedStrings.xml><?xml version="1.0" encoding="utf-8"?>
<sst xmlns="http://schemas.openxmlformats.org/spreadsheetml/2006/main" count="2683" uniqueCount="480">
  <si>
    <t>同程旅行对账单
(账期：20220228-20220306)</t>
  </si>
  <si>
    <t>应付房费总金额</t>
  </si>
  <si>
    <t>应付罚金总金额</t>
  </si>
  <si>
    <t>调整项</t>
  </si>
  <si>
    <t>币种</t>
  </si>
  <si>
    <t>应付合计</t>
  </si>
  <si>
    <t>21250.53</t>
  </si>
  <si>
    <t>0.00</t>
  </si>
  <si>
    <t>-115.00</t>
  </si>
  <si>
    <t>CNY</t>
  </si>
  <si>
    <t>21135.53</t>
  </si>
  <si>
    <t>大理古城酒店漫心府</t>
  </si>
  <si>
    <t/>
  </si>
  <si>
    <t>小计:2059.00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</si>
  <si>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</si>
  <si>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</si>
  <si>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</si>
  <si>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</si>
  <si>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</si>
  <si>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</si>
  <si>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</si>
  <si>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</si>
  <si>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</si>
  <si>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</si>
  <si>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</si>
  <si>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1342286912</t>
  </si>
  <si>
    <t>房晓龙</t>
  </si>
  <si>
    <t>雅致大床房</t>
  </si>
  <si>
    <t>2022/02/28</t>
  </si>
  <si>
    <t>2022/03/02</t>
  </si>
  <si>
    <t>2.00</t>
  </si>
  <si>
    <t>689.00</t>
  </si>
  <si>
    <t>1346687816</t>
  </si>
  <si>
    <t>王元雄</t>
  </si>
  <si>
    <t>2022/03/03</t>
  </si>
  <si>
    <t>2022/03/04</t>
  </si>
  <si>
    <t>1.00</t>
  </si>
  <si>
    <t>342.00</t>
  </si>
  <si>
    <t>1345748596</t>
  </si>
  <si>
    <t>李超</t>
  </si>
  <si>
    <t>雅致标准房</t>
  </si>
  <si>
    <t>2022/03/05</t>
  </si>
  <si>
    <t>1347333335</t>
  </si>
  <si>
    <t>胡勇</t>
  </si>
  <si>
    <t>大床房</t>
  </si>
  <si>
    <t>344.00</t>
  </si>
  <si>
    <t>1347633729</t>
  </si>
  <si>
    <t>骆海威</t>
  </si>
  <si>
    <t>和平热龙温泉度假村</t>
  </si>
  <si>
    <t>小计:1010.00</t>
  </si>
  <si>
    <t>1344252121</t>
  </si>
  <si>
    <t>莫广华</t>
  </si>
  <si>
    <t>南湖东岸河景别墅（大床）</t>
  </si>
  <si>
    <t>2022/03/01</t>
  </si>
  <si>
    <t>460.00</t>
  </si>
  <si>
    <t>1348804858</t>
  </si>
  <si>
    <t>郑奇莹</t>
  </si>
  <si>
    <t>南湖东岸河景别墅（标双）</t>
  </si>
  <si>
    <t>2022/03/06</t>
  </si>
  <si>
    <t>550.00</t>
  </si>
  <si>
    <t>贵阳溪山里酒店</t>
  </si>
  <si>
    <t>小计:738.00</t>
  </si>
  <si>
    <t>1344277814</t>
  </si>
  <si>
    <t>乔鑫,杨传将</t>
  </si>
  <si>
    <t>高级双床房</t>
  </si>
  <si>
    <t>369.00</t>
  </si>
  <si>
    <t>1346138598</t>
  </si>
  <si>
    <t>177829</t>
  </si>
  <si>
    <t>英德浈阳峡醴泉度假酒店</t>
  </si>
  <si>
    <t>小计:400.00</t>
  </si>
  <si>
    <t>1345316845</t>
  </si>
  <si>
    <t>121176</t>
  </si>
  <si>
    <t>黎敏玲</t>
  </si>
  <si>
    <t>江景双床房</t>
  </si>
  <si>
    <t>400.00</t>
  </si>
  <si>
    <t>维也纳国际酒店(肇庆七星岩星湖景区店)</t>
  </si>
  <si>
    <t>小计:1525.00</t>
  </si>
  <si>
    <t>1343106593</t>
  </si>
  <si>
    <t>欧阳斌</t>
  </si>
  <si>
    <t>湖景大床房</t>
  </si>
  <si>
    <t>305.00</t>
  </si>
  <si>
    <t>1342994214</t>
  </si>
  <si>
    <t>陈冰</t>
  </si>
  <si>
    <t>610.00</t>
  </si>
  <si>
    <t>1345485757</t>
  </si>
  <si>
    <t>岑启</t>
  </si>
  <si>
    <t>英德徐家庄旅游度假村</t>
  </si>
  <si>
    <t>小计:995.00</t>
  </si>
  <si>
    <t>1343824920</t>
  </si>
  <si>
    <t>22024555</t>
  </si>
  <si>
    <t>黎志韶</t>
  </si>
  <si>
    <t>绣山居双人木屋</t>
  </si>
  <si>
    <t>270.00</t>
  </si>
  <si>
    <t>1344972479</t>
  </si>
  <si>
    <t>1345655276</t>
  </si>
  <si>
    <t>22034566</t>
  </si>
  <si>
    <t>何志艺</t>
  </si>
  <si>
    <t>锦绣居亲子阁楼泡池木屋</t>
  </si>
  <si>
    <t>455.00</t>
  </si>
  <si>
    <t>仰云三生纪公寓(广州动物园黄花岗地铁站店)</t>
  </si>
  <si>
    <t>小计:336.00</t>
  </si>
  <si>
    <t>1341910128</t>
  </si>
  <si>
    <t>周义诚</t>
  </si>
  <si>
    <t>经典雅逸双床房</t>
  </si>
  <si>
    <t>2022/02/27</t>
  </si>
  <si>
    <t>168.00</t>
  </si>
  <si>
    <t>1342770962</t>
  </si>
  <si>
    <t>尹青</t>
  </si>
  <si>
    <t>经典雅逸大床房</t>
  </si>
  <si>
    <t>英德石头酒店</t>
  </si>
  <si>
    <t>小计:2036.08</t>
  </si>
  <si>
    <t>1343031154</t>
  </si>
  <si>
    <t>廖润红</t>
  </si>
  <si>
    <t>独栋私家泡池双床房</t>
  </si>
  <si>
    <t>395.75</t>
  </si>
  <si>
    <t>1343277407</t>
  </si>
  <si>
    <t>朱老板</t>
  </si>
  <si>
    <t>独栋私家泡池大床房</t>
  </si>
  <si>
    <t>1344192717</t>
  </si>
  <si>
    <t>江锦辉</t>
  </si>
  <si>
    <t>1343792095</t>
  </si>
  <si>
    <t>古金梁</t>
  </si>
  <si>
    <t>湖景双人房</t>
  </si>
  <si>
    <t>453.08</t>
  </si>
  <si>
    <t>1348874256</t>
  </si>
  <si>
    <t>刘梅</t>
  </si>
  <si>
    <t>广州知祥酒店公寓</t>
  </si>
  <si>
    <t>小计:2364.00</t>
  </si>
  <si>
    <t>1344277865</t>
  </si>
  <si>
    <t>A1311</t>
  </si>
  <si>
    <t>钟晓宏</t>
  </si>
  <si>
    <t>标准大床房</t>
  </si>
  <si>
    <t>148.00</t>
  </si>
  <si>
    <t>1344358982</t>
  </si>
  <si>
    <t>李军棋</t>
  </si>
  <si>
    <t>1344440659</t>
  </si>
  <si>
    <t>张海泉</t>
  </si>
  <si>
    <t>1345408699</t>
  </si>
  <si>
    <t>喻恒</t>
  </si>
  <si>
    <t>欧阳群英</t>
  </si>
  <si>
    <t>1345331192</t>
  </si>
  <si>
    <t>蒋俊超</t>
  </si>
  <si>
    <t>296.00</t>
  </si>
  <si>
    <t>1346534805</t>
  </si>
  <si>
    <t>程跃兰</t>
  </si>
  <si>
    <t>标准双床房</t>
  </si>
  <si>
    <t>152.00</t>
  </si>
  <si>
    <t>1346675502</t>
  </si>
  <si>
    <t>黄德佳</t>
  </si>
  <si>
    <t>144.00</t>
  </si>
  <si>
    <t>1346763397</t>
  </si>
  <si>
    <t>谢凯辉</t>
  </si>
  <si>
    <t>1347733622</t>
  </si>
  <si>
    <t>璐璐</t>
  </si>
  <si>
    <t>1347744613</t>
  </si>
  <si>
    <t>赵肖瑶</t>
  </si>
  <si>
    <t>1347918868</t>
  </si>
  <si>
    <t>覃维维</t>
  </si>
  <si>
    <t>1348636921</t>
  </si>
  <si>
    <t>黎福星</t>
  </si>
  <si>
    <t>1348757075</t>
  </si>
  <si>
    <t>廖涛</t>
  </si>
  <si>
    <t>1348833323</t>
  </si>
  <si>
    <t>韦福周</t>
  </si>
  <si>
    <t>璞宿·花见</t>
  </si>
  <si>
    <t>小计:410.00</t>
  </si>
  <si>
    <t>1341842856</t>
  </si>
  <si>
    <t>梁健康</t>
  </si>
  <si>
    <t>花见四色大床房</t>
  </si>
  <si>
    <t>410.00</t>
  </si>
  <si>
    <t>舟山新海景大酒店</t>
  </si>
  <si>
    <t>小计:1170.00</t>
  </si>
  <si>
    <t>1342727123</t>
  </si>
  <si>
    <t>郭维</t>
  </si>
  <si>
    <t>商务双床房</t>
  </si>
  <si>
    <t>130.00</t>
  </si>
  <si>
    <t>1342950053</t>
  </si>
  <si>
    <t>李成波</t>
  </si>
  <si>
    <t>1343985286</t>
  </si>
  <si>
    <t>杨永全</t>
  </si>
  <si>
    <t>1345141832</t>
  </si>
  <si>
    <t>1346305386</t>
  </si>
  <si>
    <t>1346343112</t>
  </si>
  <si>
    <t>方杰</t>
  </si>
  <si>
    <t>1347610044</t>
  </si>
  <si>
    <t>1348527699</t>
  </si>
  <si>
    <t>1348888923</t>
  </si>
  <si>
    <t>梅梅</t>
  </si>
  <si>
    <t>宜尚酒店(佛山西樵山景区樵岭广场店)</t>
  </si>
  <si>
    <t>小计:3133.00</t>
  </si>
  <si>
    <t>1328355177</t>
  </si>
  <si>
    <t>叶子豪</t>
  </si>
  <si>
    <t>宜品大床房</t>
  </si>
  <si>
    <t>2022/02/24</t>
  </si>
  <si>
    <t>4.00</t>
  </si>
  <si>
    <t>780.00</t>
  </si>
  <si>
    <t>1343074813</t>
  </si>
  <si>
    <t>常起</t>
  </si>
  <si>
    <t>宜馨大床房</t>
  </si>
  <si>
    <t>181.00</t>
  </si>
  <si>
    <t>1344970007</t>
  </si>
  <si>
    <t>刘太新</t>
  </si>
  <si>
    <t>1346450998</t>
  </si>
  <si>
    <t>1346666826</t>
  </si>
  <si>
    <t>徐晓阳</t>
  </si>
  <si>
    <t>1346776947</t>
  </si>
  <si>
    <t>葛征伟</t>
  </si>
  <si>
    <t>1347202195</t>
  </si>
  <si>
    <t>李秋菊</t>
  </si>
  <si>
    <t>1347432116</t>
  </si>
  <si>
    <t>伍雄辉</t>
  </si>
  <si>
    <t>1347556575</t>
  </si>
  <si>
    <t>程恒勇</t>
  </si>
  <si>
    <t>1347736401</t>
  </si>
  <si>
    <t>汪泽红</t>
  </si>
  <si>
    <t>1347738358</t>
  </si>
  <si>
    <t>1348568124</t>
  </si>
  <si>
    <t>1348815812</t>
  </si>
  <si>
    <t>黄俊杰</t>
  </si>
  <si>
    <t>1348923082</t>
  </si>
  <si>
    <t>郭秀芬</t>
  </si>
  <si>
    <t>格林豪泰酒店(东至丽山秀水店)</t>
  </si>
  <si>
    <t>小计:540.00</t>
  </si>
  <si>
    <t>1342016210</t>
  </si>
  <si>
    <t>胡根元</t>
  </si>
  <si>
    <t>1.8m商务大床房</t>
  </si>
  <si>
    <t>135.00</t>
  </si>
  <si>
    <t>1342019265</t>
  </si>
  <si>
    <t>1345198937</t>
  </si>
  <si>
    <t>王国侠</t>
  </si>
  <si>
    <t>1345371055</t>
  </si>
  <si>
    <t>胡强</t>
  </si>
  <si>
    <t>合作诺桑洲际酒店</t>
  </si>
  <si>
    <t>小计:268.00</t>
  </si>
  <si>
    <t>1348917170</t>
  </si>
  <si>
    <t>扎西才旦</t>
  </si>
  <si>
    <t>商务标间</t>
  </si>
  <si>
    <t>268.00</t>
  </si>
  <si>
    <t>ES成享国际公寓(佛山金融高新区地铁站)</t>
  </si>
  <si>
    <t>小计:1456.45</t>
  </si>
  <si>
    <t>1342939162</t>
  </si>
  <si>
    <t>赖树浩</t>
  </si>
  <si>
    <t>120度景观房</t>
  </si>
  <si>
    <t>144.81</t>
  </si>
  <si>
    <t>1343260488</t>
  </si>
  <si>
    <t>缪世宇</t>
  </si>
  <si>
    <t>豪华大床房</t>
  </si>
  <si>
    <t>131.20</t>
  </si>
  <si>
    <t>1344153497</t>
  </si>
  <si>
    <t>黄玲</t>
  </si>
  <si>
    <t>1345141943</t>
  </si>
  <si>
    <t>林慧玲</t>
  </si>
  <si>
    <t>豪华双床房</t>
  </si>
  <si>
    <t>1345566229</t>
  </si>
  <si>
    <t>蓝建东</t>
  </si>
  <si>
    <t>249.30</t>
  </si>
  <si>
    <t>1346335730</t>
  </si>
  <si>
    <t>1347684307</t>
  </si>
  <si>
    <t>赵韦</t>
  </si>
  <si>
    <t>1348832709</t>
  </si>
  <si>
    <t>陈太援</t>
  </si>
  <si>
    <t>1348997671</t>
  </si>
  <si>
    <t>谢国毅</t>
  </si>
  <si>
    <t>137.57</t>
  </si>
  <si>
    <t>1349026944</t>
  </si>
  <si>
    <t>谭信峰</t>
  </si>
  <si>
    <t>杭州开元森泊度假酒店</t>
  </si>
  <si>
    <t>小计:1900.00</t>
  </si>
  <si>
    <t>1339490974</t>
  </si>
  <si>
    <t>2202250054</t>
  </si>
  <si>
    <t>汪彬</t>
  </si>
  <si>
    <t>星空套房</t>
  </si>
  <si>
    <t>1900.00</t>
  </si>
  <si>
    <t>斯维登·家蜓公寓(重庆南坪翡翠明珠店)</t>
  </si>
  <si>
    <t>小计:910.00</t>
  </si>
  <si>
    <t>1342301968</t>
  </si>
  <si>
    <t>原佳彬</t>
  </si>
  <si>
    <t>温馨双床房</t>
  </si>
  <si>
    <t>120.00</t>
  </si>
  <si>
    <t>1343850383</t>
  </si>
  <si>
    <t>230.00</t>
  </si>
  <si>
    <t>1341214554</t>
  </si>
  <si>
    <t>高殿明</t>
  </si>
  <si>
    <t>450.00</t>
  </si>
  <si>
    <t>1348957046</t>
  </si>
  <si>
    <t>朱清平</t>
  </si>
  <si>
    <t>110.00</t>
  </si>
  <si>
    <t>其他应收/应付</t>
  </si>
  <si>
    <t>金额</t>
  </si>
  <si>
    <t>调整原因</t>
  </si>
  <si>
    <t>调整1343850383,//客人申请3/2离店，申请免费取消后一晚,供应商胡先生同意免费取消后一晚，备注为准。</t>
  </si>
  <si>
    <t>，</t>
  </si>
  <si>
    <t>202203011755170022</t>
  </si>
  <si>
    <t>202203030851220025</t>
  </si>
  <si>
    <t>202202271628080020</t>
  </si>
  <si>
    <t>202202281031310022</t>
  </si>
  <si>
    <t>直采</t>
  </si>
  <si>
    <t>202203011755560022</t>
  </si>
  <si>
    <t>202203011939480022</t>
  </si>
  <si>
    <t>202203012119030022</t>
  </si>
  <si>
    <t>202203021732230020</t>
  </si>
  <si>
    <t>202203021554430025</t>
  </si>
  <si>
    <t>202203031706170020</t>
  </si>
  <si>
    <t>202203032001590020</t>
  </si>
  <si>
    <t>202203032155390020</t>
  </si>
  <si>
    <t>202203041806480021</t>
  </si>
  <si>
    <t>202203041821430021</t>
  </si>
  <si>
    <t>202203042200230021</t>
  </si>
  <si>
    <t>202203051302350025</t>
  </si>
  <si>
    <t>202203051533390022</t>
  </si>
  <si>
    <t>202203051712290021</t>
  </si>
  <si>
    <t>202203051908530021</t>
  </si>
  <si>
    <t>202202281356110022</t>
  </si>
  <si>
    <t>202202282044500020</t>
  </si>
  <si>
    <t>202203011518000021</t>
  </si>
  <si>
    <t>202203021159490025</t>
  </si>
  <si>
    <t>202203022050270020</t>
  </si>
  <si>
    <t>202203031255100025</t>
  </si>
  <si>
    <t>202203041705480021</t>
  </si>
  <si>
    <t>202203051711160021</t>
  </si>
  <si>
    <t>202203052033410021</t>
  </si>
  <si>
    <t>202203052111430021</t>
  </si>
  <si>
    <t>房间总价：RMB 450 预付,担保全额房费(支付成功) 价格有效日单价（间/晚）价格包含 2022-02-28至2022-03-01 RMB 120 2022-03-01至2022-03-04 RMB 110</t>
  </si>
  <si>
    <t xml:space="preserve">A220310101950481 </t>
  </si>
  <si>
    <t>房集：i220308175112 5162.45元</t>
  </si>
  <si>
    <t>总计：21135.53元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</si>
  <si>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</si>
  <si>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</si>
  <si>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</si>
  <si>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</si>
  <si>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</si>
  <si>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</si>
  <si>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</si>
  <si>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</si>
  <si>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</si>
  <si>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</si>
  <si>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</si>
  <si>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</si>
  <si>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</si>
  <si>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</si>
  <si>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</si>
  <si>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</si>
  <si>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</si>
  <si>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</si>
  <si>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</si>
  <si>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</si>
  <si>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2450872</t>
  </si>
  <si>
    <t>2022-03-06</t>
  </si>
  <si>
    <t>退房日周结</t>
  </si>
  <si>
    <t>RMB</t>
  </si>
  <si>
    <t>0</t>
  </si>
  <si>
    <t>同程艺龙国内酒店EBK</t>
  </si>
  <si>
    <t>3703</t>
  </si>
  <si>
    <t>2022-03-05 19:52:14</t>
  </si>
  <si>
    <t>否</t>
  </si>
  <si>
    <t>广州汇登信息科技有限公司</t>
  </si>
  <si>
    <t>2450746</t>
  </si>
  <si>
    <t>2022-03-05 19:07:02</t>
  </si>
  <si>
    <t>2450640</t>
  </si>
  <si>
    <t>2022-03-05 18:38:38</t>
  </si>
  <si>
    <t>2450590</t>
  </si>
  <si>
    <t>英德英石园石头酒店</t>
  </si>
  <si>
    <t>2022-03-05 18:04:45</t>
  </si>
  <si>
    <t>2450386</t>
  </si>
  <si>
    <t>2022-03-05 16:46:34</t>
  </si>
  <si>
    <t>2450354</t>
  </si>
  <si>
    <t>2022-03-05 16:39:59</t>
  </si>
  <si>
    <t>2449858</t>
  </si>
  <si>
    <t>2022-03-05 11:48:55</t>
  </si>
  <si>
    <t>2449772</t>
  </si>
  <si>
    <t>2022-03-05 10:52:34</t>
  </si>
  <si>
    <t>2022-03-04</t>
  </si>
  <si>
    <t>2448630</t>
  </si>
  <si>
    <t>2022-03-04 18:18:21</t>
  </si>
  <si>
    <t>2448620</t>
  </si>
  <si>
    <t>2022-03-04 18:23:50</t>
  </si>
  <si>
    <t>2448298</t>
  </si>
  <si>
    <t>2022-03-04 16:06:45</t>
  </si>
  <si>
    <t>2448260</t>
  </si>
  <si>
    <t>2022-03-04 15:35:59</t>
  </si>
  <si>
    <t>2448176</t>
  </si>
  <si>
    <t>2022-03-04 14:27:18</t>
  </si>
  <si>
    <t>2447891</t>
  </si>
  <si>
    <t>2022-03-04 12:00:21</t>
  </si>
  <si>
    <t>2447668</t>
  </si>
  <si>
    <t>2022-03-04 09:47:28</t>
  </si>
  <si>
    <t>2447540</t>
  </si>
  <si>
    <t>2022-03-04 08:10:23</t>
  </si>
  <si>
    <t>2022-03-03</t>
  </si>
  <si>
    <t>2447222</t>
  </si>
  <si>
    <t>2022-03-03 22:11:42</t>
  </si>
  <si>
    <t>2446999</t>
  </si>
  <si>
    <t>2022-03-03 20:21:24</t>
  </si>
  <si>
    <t>2446941</t>
  </si>
  <si>
    <t>2022-03-03 20:04:29</t>
  </si>
  <si>
    <t>2446282</t>
  </si>
  <si>
    <t>2022-03-03 15:25:55</t>
  </si>
  <si>
    <t>2446009</t>
  </si>
  <si>
    <t>2022-03-03 13:18:08</t>
  </si>
  <si>
    <t>2445930</t>
  </si>
  <si>
    <t>2022-03-03 12:22:11</t>
  </si>
  <si>
    <t>2445603</t>
  </si>
  <si>
    <t>2022-03-03 08:26:54</t>
  </si>
  <si>
    <t>2022-03-02</t>
  </si>
  <si>
    <t>2445425</t>
  </si>
  <si>
    <t>2022-03-02 23:58:03</t>
  </si>
  <si>
    <t>2444897</t>
  </si>
  <si>
    <t>2022-03-02 19:14:47</t>
  </si>
  <si>
    <t>2444561</t>
  </si>
  <si>
    <t>2022-03-02 16:59:06</t>
  </si>
  <si>
    <t>2444405</t>
  </si>
  <si>
    <t>2022-03-02 15:45:01</t>
  </si>
  <si>
    <t>2444160</t>
  </si>
  <si>
    <t>2022-03-02 13:11:09</t>
  </si>
  <si>
    <t>2444130</t>
  </si>
  <si>
    <t>2022-03-02 11:58:35</t>
  </si>
  <si>
    <t>2444050</t>
  </si>
  <si>
    <t>2022-03-02 08:43:50</t>
  </si>
  <si>
    <t>2444047</t>
  </si>
  <si>
    <t>2022-03-02 08:23:15</t>
  </si>
  <si>
    <t>1344257226</t>
  </si>
  <si>
    <t>2022-03-01</t>
  </si>
  <si>
    <t>2443032</t>
  </si>
  <si>
    <t>北京中信金陵酒店</t>
  </si>
  <si>
    <t>夏千</t>
  </si>
  <si>
    <t>825.00</t>
  </si>
  <si>
    <t>2022-03-01 17:37:29</t>
  </si>
  <si>
    <t>2442986</t>
  </si>
  <si>
    <t>2022-03-01 17:26:02</t>
  </si>
  <si>
    <t>2442746</t>
  </si>
  <si>
    <t>2022-03-01 16:09:42</t>
  </si>
  <si>
    <t>2442139</t>
  </si>
  <si>
    <t>2022-03-01 11:49:39</t>
  </si>
  <si>
    <t>2441842</t>
  </si>
  <si>
    <t>2022-03-01 09:03:33</t>
  </si>
  <si>
    <t>2441822</t>
  </si>
  <si>
    <t>2022-03-01 08:52:19</t>
  </si>
  <si>
    <t>2441796</t>
  </si>
  <si>
    <t>2022-03-01 08:20:42</t>
  </si>
  <si>
    <t>2022-02-28</t>
  </si>
  <si>
    <t>2441355</t>
  </si>
  <si>
    <t>2022-02-28 21:05:04</t>
  </si>
  <si>
    <t>2440781</t>
  </si>
  <si>
    <t>2022-02-28 17:36:47</t>
  </si>
  <si>
    <t>2440678</t>
  </si>
  <si>
    <t>2022-02-28 16:55:14</t>
  </si>
  <si>
    <t>2440533</t>
  </si>
  <si>
    <t>2022-02-28 15:35:15</t>
  </si>
  <si>
    <t>2440343</t>
  </si>
  <si>
    <t>2022-02-28 14:19:03</t>
  </si>
  <si>
    <t>2439695</t>
  </si>
  <si>
    <t>2022-02-28 09:57:56</t>
  </si>
  <si>
    <t>2439692</t>
  </si>
  <si>
    <t>2022-02-28 09:57:05</t>
  </si>
  <si>
    <t>2439690</t>
  </si>
  <si>
    <t>688.00</t>
  </si>
  <si>
    <t>2022-02-28 09:56:58</t>
  </si>
  <si>
    <t>2022-02-27</t>
  </si>
  <si>
    <t>2438834</t>
  </si>
  <si>
    <t>2022-02-27 18:47:38</t>
  </si>
  <si>
    <t>2438824</t>
  </si>
  <si>
    <t>2022-02-27 18:41:42</t>
  </si>
  <si>
    <t>2438251</t>
  </si>
  <si>
    <t>2022-02-27 15:10:30</t>
  </si>
  <si>
    <t>1341683091</t>
  </si>
  <si>
    <t>2437675</t>
  </si>
  <si>
    <t>绍兴大禹开元观堂</t>
  </si>
  <si>
    <t>廖飞,林珮珮</t>
  </si>
  <si>
    <t>972.00</t>
  </si>
  <si>
    <t>2022-02-27 11:55:25</t>
  </si>
  <si>
    <t>2437271</t>
  </si>
  <si>
    <t>600.00</t>
  </si>
  <si>
    <t>2022-02-27 09:32:48</t>
  </si>
  <si>
    <t>2022-02-25</t>
  </si>
  <si>
    <t>2434719</t>
  </si>
  <si>
    <t>2022-02-25 14:29:01</t>
  </si>
  <si>
    <t>2022-02-15</t>
  </si>
  <si>
    <t>2419639</t>
  </si>
  <si>
    <t>2022-02-24</t>
  </si>
  <si>
    <t>2022-02-15 21:09:45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</si>
</sst>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0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0" fillId="0" borderId="0" xfId="0" applyFill="1"/>
    <xf numFmtId="0" fontId="0" fillId="0" borderId="1" xfId="0" applyBorder="1"/>
    <xf numFmtId="0" fontId="3" fillId="0" borderId="0" xfId="0" applyFont="1"/>
    <xf numFmtId="0" fontId="0" fillId="0" borderId="0" xfId="0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29"/>
  <sheetViews>
    <sheetView topLeftCell="A94" workbookViewId="0">
      <selection activeCell="A124" sqref="$A124:$XFD124"/>
    </sheetView>
  </sheetViews>
  <sheetFormatPr defaultColWidth="11" defaultRowHeight="14.25"/>
  <sheetData>
    <row r="1" ht="39" spans="2:2">
      <c r="B1" s="9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12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9</v>
      </c>
      <c r="K12" t="s">
        <v>12</v>
      </c>
      <c r="L12" t="s">
        <v>31</v>
      </c>
    </row>
    <row r="13" spans="2:12">
      <c r="B13" t="s">
        <v>24</v>
      </c>
      <c r="C13" t="s">
        <v>32</v>
      </c>
      <c r="D13" t="s">
        <v>12</v>
      </c>
      <c r="E13" t="s">
        <v>33</v>
      </c>
      <c r="F13" t="s">
        <v>27</v>
      </c>
      <c r="G13" t="s">
        <v>34</v>
      </c>
      <c r="H13" t="s">
        <v>35</v>
      </c>
      <c r="I13" t="s">
        <v>36</v>
      </c>
      <c r="J13" t="s">
        <v>9</v>
      </c>
      <c r="K13" t="s">
        <v>12</v>
      </c>
      <c r="L13" t="s">
        <v>37</v>
      </c>
    </row>
    <row r="14" spans="2:12">
      <c r="B14" t="s">
        <v>24</v>
      </c>
      <c r="C14" t="s">
        <v>38</v>
      </c>
      <c r="D14" t="s">
        <v>12</v>
      </c>
      <c r="E14" t="s">
        <v>39</v>
      </c>
      <c r="F14" t="s">
        <v>40</v>
      </c>
      <c r="G14" t="s">
        <v>35</v>
      </c>
      <c r="H14" t="s">
        <v>41</v>
      </c>
      <c r="I14" t="s">
        <v>36</v>
      </c>
      <c r="J14" t="s">
        <v>9</v>
      </c>
      <c r="K14" t="s">
        <v>12</v>
      </c>
      <c r="L14" t="s">
        <v>37</v>
      </c>
    </row>
    <row r="15" spans="2:12">
      <c r="B15" t="s">
        <v>24</v>
      </c>
      <c r="C15" t="s">
        <v>42</v>
      </c>
      <c r="D15" t="s">
        <v>12</v>
      </c>
      <c r="E15" t="s">
        <v>43</v>
      </c>
      <c r="F15" t="s">
        <v>44</v>
      </c>
      <c r="G15" t="s">
        <v>35</v>
      </c>
      <c r="H15" t="s">
        <v>41</v>
      </c>
      <c r="I15" t="s">
        <v>36</v>
      </c>
      <c r="J15" t="s">
        <v>9</v>
      </c>
      <c r="K15" t="s">
        <v>12</v>
      </c>
      <c r="L15" t="s">
        <v>45</v>
      </c>
    </row>
    <row r="16" spans="2:12">
      <c r="B16" t="s">
        <v>24</v>
      </c>
      <c r="C16" t="s">
        <v>46</v>
      </c>
      <c r="D16" t="s">
        <v>12</v>
      </c>
      <c r="E16" t="s">
        <v>47</v>
      </c>
      <c r="F16" t="s">
        <v>27</v>
      </c>
      <c r="G16" t="s">
        <v>35</v>
      </c>
      <c r="H16" t="s">
        <v>41</v>
      </c>
      <c r="I16" t="s">
        <v>36</v>
      </c>
      <c r="J16" t="s">
        <v>9</v>
      </c>
      <c r="K16" t="s">
        <v>12</v>
      </c>
      <c r="L16" t="s">
        <v>37</v>
      </c>
    </row>
    <row r="17" spans="2:12">
      <c r="B17" s="3" t="s">
        <v>48</v>
      </c>
      <c r="C17" s="3" t="s">
        <v>12</v>
      </c>
      <c r="D17" s="3" t="s">
        <v>12</v>
      </c>
      <c r="E17" s="3" t="s">
        <v>12</v>
      </c>
      <c r="F17" s="3" t="s">
        <v>49</v>
      </c>
      <c r="G17" s="3" t="s">
        <v>12</v>
      </c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</row>
    <row r="18" spans="2:12">
      <c r="B18" s="3" t="s">
        <v>14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19</v>
      </c>
      <c r="H18" s="3" t="s">
        <v>20</v>
      </c>
      <c r="I18" s="3" t="s">
        <v>21</v>
      </c>
      <c r="J18" s="3" t="s">
        <v>4</v>
      </c>
      <c r="K18" s="3" t="s">
        <v>22</v>
      </c>
      <c r="L18" s="3" t="s">
        <v>23</v>
      </c>
    </row>
    <row r="19" spans="2:12">
      <c r="B19" t="s">
        <v>24</v>
      </c>
      <c r="C19" t="s">
        <v>50</v>
      </c>
      <c r="D19" t="s">
        <v>12</v>
      </c>
      <c r="E19" t="s">
        <v>51</v>
      </c>
      <c r="F19" t="s">
        <v>52</v>
      </c>
      <c r="G19" t="s">
        <v>53</v>
      </c>
      <c r="H19" t="s">
        <v>29</v>
      </c>
      <c r="I19" t="s">
        <v>36</v>
      </c>
      <c r="J19" t="s">
        <v>9</v>
      </c>
      <c r="K19" t="s">
        <v>12</v>
      </c>
      <c r="L19" t="s">
        <v>54</v>
      </c>
    </row>
    <row r="20" spans="2:12">
      <c r="B20" t="s">
        <v>24</v>
      </c>
      <c r="C20" t="s">
        <v>55</v>
      </c>
      <c r="D20" t="s">
        <v>12</v>
      </c>
      <c r="E20" t="s">
        <v>56</v>
      </c>
      <c r="F20" t="s">
        <v>57</v>
      </c>
      <c r="G20" t="s">
        <v>41</v>
      </c>
      <c r="H20" t="s">
        <v>58</v>
      </c>
      <c r="I20" t="s">
        <v>36</v>
      </c>
      <c r="J20" t="s">
        <v>9</v>
      </c>
      <c r="K20" t="s">
        <v>12</v>
      </c>
      <c r="L20" t="s">
        <v>59</v>
      </c>
    </row>
    <row r="21" spans="2:12">
      <c r="B21" s="3" t="s">
        <v>60</v>
      </c>
      <c r="C21" s="3" t="s">
        <v>12</v>
      </c>
      <c r="D21" s="3" t="s">
        <v>12</v>
      </c>
      <c r="E21" s="3" t="s">
        <v>12</v>
      </c>
      <c r="F21" s="3" t="s">
        <v>61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2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4</v>
      </c>
      <c r="K22" s="3" t="s">
        <v>22</v>
      </c>
      <c r="L22" s="3" t="s">
        <v>23</v>
      </c>
    </row>
    <row r="23" spans="2:12">
      <c r="B23" t="s">
        <v>24</v>
      </c>
      <c r="C23" t="s">
        <v>62</v>
      </c>
      <c r="D23" t="s">
        <v>12</v>
      </c>
      <c r="E23" t="s">
        <v>63</v>
      </c>
      <c r="F23" t="s">
        <v>64</v>
      </c>
      <c r="G23" t="s">
        <v>29</v>
      </c>
      <c r="H23" t="s">
        <v>34</v>
      </c>
      <c r="I23" t="s">
        <v>36</v>
      </c>
      <c r="J23" t="s">
        <v>9</v>
      </c>
      <c r="K23" t="s">
        <v>12</v>
      </c>
      <c r="L23" t="s">
        <v>65</v>
      </c>
    </row>
    <row r="24" spans="2:12">
      <c r="B24" t="s">
        <v>24</v>
      </c>
      <c r="C24" t="s">
        <v>66</v>
      </c>
      <c r="D24" t="s">
        <v>67</v>
      </c>
      <c r="E24" t="s">
        <v>63</v>
      </c>
      <c r="F24" t="s">
        <v>64</v>
      </c>
      <c r="G24" t="s">
        <v>34</v>
      </c>
      <c r="H24" t="s">
        <v>35</v>
      </c>
      <c r="I24" t="s">
        <v>36</v>
      </c>
      <c r="J24" t="s">
        <v>9</v>
      </c>
      <c r="K24" t="s">
        <v>12</v>
      </c>
      <c r="L24" t="s">
        <v>65</v>
      </c>
    </row>
    <row r="25" spans="2:12">
      <c r="B25" s="3" t="s">
        <v>68</v>
      </c>
      <c r="C25" s="3" t="s">
        <v>12</v>
      </c>
      <c r="D25" s="3" t="s">
        <v>12</v>
      </c>
      <c r="E25" s="3" t="s">
        <v>12</v>
      </c>
      <c r="F25" s="3" t="s">
        <v>69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2:12"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4</v>
      </c>
      <c r="K26" s="3" t="s">
        <v>22</v>
      </c>
      <c r="L26" s="3" t="s">
        <v>23</v>
      </c>
    </row>
    <row r="27" spans="2:12">
      <c r="B27" t="s">
        <v>24</v>
      </c>
      <c r="C27" t="s">
        <v>70</v>
      </c>
      <c r="D27" t="s">
        <v>71</v>
      </c>
      <c r="E27" t="s">
        <v>72</v>
      </c>
      <c r="F27" t="s">
        <v>73</v>
      </c>
      <c r="G27" t="s">
        <v>29</v>
      </c>
      <c r="H27" t="s">
        <v>34</v>
      </c>
      <c r="I27" t="s">
        <v>36</v>
      </c>
      <c r="J27" t="s">
        <v>9</v>
      </c>
      <c r="K27" t="s">
        <v>12</v>
      </c>
      <c r="L27" t="s">
        <v>74</v>
      </c>
    </row>
    <row r="28" spans="2:12">
      <c r="B28" s="3" t="s">
        <v>75</v>
      </c>
      <c r="C28" s="3" t="s">
        <v>12</v>
      </c>
      <c r="D28" s="3" t="s">
        <v>12</v>
      </c>
      <c r="E28" s="3" t="s">
        <v>12</v>
      </c>
      <c r="F28" s="3" t="s">
        <v>76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  <c r="L28" s="3" t="s">
        <v>12</v>
      </c>
    </row>
    <row r="29" spans="2:12"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19</v>
      </c>
      <c r="H29" s="3" t="s">
        <v>20</v>
      </c>
      <c r="I29" s="3" t="s">
        <v>21</v>
      </c>
      <c r="J29" s="3" t="s">
        <v>4</v>
      </c>
      <c r="K29" s="3" t="s">
        <v>22</v>
      </c>
      <c r="L29" s="3" t="s">
        <v>23</v>
      </c>
    </row>
    <row r="30" spans="2:12">
      <c r="B30" t="s">
        <v>24</v>
      </c>
      <c r="C30" t="s">
        <v>77</v>
      </c>
      <c r="D30" t="s">
        <v>12</v>
      </c>
      <c r="E30" t="s">
        <v>78</v>
      </c>
      <c r="F30" t="s">
        <v>79</v>
      </c>
      <c r="G30" t="s">
        <v>28</v>
      </c>
      <c r="H30" t="s">
        <v>53</v>
      </c>
      <c r="I30" t="s">
        <v>36</v>
      </c>
      <c r="J30" t="s">
        <v>9</v>
      </c>
      <c r="K30" t="s">
        <v>12</v>
      </c>
      <c r="L30" t="s">
        <v>80</v>
      </c>
    </row>
    <row r="31" spans="2:12">
      <c r="B31" t="s">
        <v>24</v>
      </c>
      <c r="C31" t="s">
        <v>81</v>
      </c>
      <c r="D31" t="s">
        <v>12</v>
      </c>
      <c r="E31" t="s">
        <v>82</v>
      </c>
      <c r="F31" t="s">
        <v>79</v>
      </c>
      <c r="G31" t="s">
        <v>28</v>
      </c>
      <c r="H31" t="s">
        <v>29</v>
      </c>
      <c r="I31" t="s">
        <v>30</v>
      </c>
      <c r="J31" t="s">
        <v>9</v>
      </c>
      <c r="K31" t="s">
        <v>12</v>
      </c>
      <c r="L31" t="s">
        <v>83</v>
      </c>
    </row>
    <row r="32" spans="2:12">
      <c r="B32" t="s">
        <v>24</v>
      </c>
      <c r="C32" t="s">
        <v>84</v>
      </c>
      <c r="D32" t="s">
        <v>12</v>
      </c>
      <c r="E32" t="s">
        <v>85</v>
      </c>
      <c r="F32" t="s">
        <v>79</v>
      </c>
      <c r="G32" t="s">
        <v>29</v>
      </c>
      <c r="H32" t="s">
        <v>35</v>
      </c>
      <c r="I32" t="s">
        <v>30</v>
      </c>
      <c r="J32" t="s">
        <v>9</v>
      </c>
      <c r="K32" t="s">
        <v>12</v>
      </c>
      <c r="L32" t="s">
        <v>83</v>
      </c>
    </row>
    <row r="33" spans="2:12">
      <c r="B33" s="3" t="s">
        <v>86</v>
      </c>
      <c r="C33" s="3" t="s">
        <v>12</v>
      </c>
      <c r="D33" s="3" t="s">
        <v>12</v>
      </c>
      <c r="E33" s="3" t="s">
        <v>12</v>
      </c>
      <c r="F33" s="3" t="s">
        <v>87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2:12"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19</v>
      </c>
      <c r="H34" s="3" t="s">
        <v>20</v>
      </c>
      <c r="I34" s="3" t="s">
        <v>21</v>
      </c>
      <c r="J34" s="3" t="s">
        <v>4</v>
      </c>
      <c r="K34" s="3" t="s">
        <v>22</v>
      </c>
      <c r="L34" s="3" t="s">
        <v>23</v>
      </c>
    </row>
    <row r="35" spans="2:12">
      <c r="B35" t="s">
        <v>24</v>
      </c>
      <c r="C35" t="s">
        <v>88</v>
      </c>
      <c r="D35" t="s">
        <v>89</v>
      </c>
      <c r="E35" t="s">
        <v>90</v>
      </c>
      <c r="F35" t="s">
        <v>91</v>
      </c>
      <c r="G35" t="s">
        <v>53</v>
      </c>
      <c r="H35" t="s">
        <v>29</v>
      </c>
      <c r="I35" t="s">
        <v>36</v>
      </c>
      <c r="J35" t="s">
        <v>9</v>
      </c>
      <c r="K35" t="s">
        <v>12</v>
      </c>
      <c r="L35" t="s">
        <v>92</v>
      </c>
    </row>
    <row r="36" spans="2:12">
      <c r="B36" t="s">
        <v>24</v>
      </c>
      <c r="C36" t="s">
        <v>93</v>
      </c>
      <c r="D36" t="s">
        <v>12</v>
      </c>
      <c r="E36" t="s">
        <v>90</v>
      </c>
      <c r="F36" t="s">
        <v>91</v>
      </c>
      <c r="G36" t="s">
        <v>29</v>
      </c>
      <c r="H36" t="s">
        <v>34</v>
      </c>
      <c r="I36" t="s">
        <v>36</v>
      </c>
      <c r="J36" t="s">
        <v>9</v>
      </c>
      <c r="K36" t="s">
        <v>12</v>
      </c>
      <c r="L36" t="s">
        <v>92</v>
      </c>
    </row>
    <row r="37" spans="2:12">
      <c r="B37" t="s">
        <v>24</v>
      </c>
      <c r="C37" t="s">
        <v>94</v>
      </c>
      <c r="D37" t="s">
        <v>95</v>
      </c>
      <c r="E37" t="s">
        <v>96</v>
      </c>
      <c r="F37" t="s">
        <v>97</v>
      </c>
      <c r="G37" t="s">
        <v>41</v>
      </c>
      <c r="H37" t="s">
        <v>58</v>
      </c>
      <c r="I37" t="s">
        <v>36</v>
      </c>
      <c r="J37" t="s">
        <v>9</v>
      </c>
      <c r="K37" t="s">
        <v>12</v>
      </c>
      <c r="L37" t="s">
        <v>98</v>
      </c>
    </row>
    <row r="38" spans="2:12">
      <c r="B38" s="3" t="s">
        <v>99</v>
      </c>
      <c r="C38" s="3" t="s">
        <v>12</v>
      </c>
      <c r="D38" s="3" t="s">
        <v>12</v>
      </c>
      <c r="E38" s="3" t="s">
        <v>12</v>
      </c>
      <c r="F38" s="3" t="s">
        <v>100</v>
      </c>
      <c r="G38" s="3" t="s">
        <v>12</v>
      </c>
      <c r="H38" s="3" t="s">
        <v>12</v>
      </c>
      <c r="I38" s="3" t="s">
        <v>12</v>
      </c>
      <c r="J38" s="3" t="s">
        <v>12</v>
      </c>
      <c r="K38" s="3" t="s">
        <v>12</v>
      </c>
      <c r="L38" s="3" t="s">
        <v>12</v>
      </c>
    </row>
    <row r="39" spans="2:12">
      <c r="B39" s="3" t="s">
        <v>14</v>
      </c>
      <c r="C39" s="3" t="s">
        <v>15</v>
      </c>
      <c r="D39" s="3" t="s">
        <v>16</v>
      </c>
      <c r="E39" s="3" t="s">
        <v>17</v>
      </c>
      <c r="F39" s="3" t="s">
        <v>18</v>
      </c>
      <c r="G39" s="3" t="s">
        <v>19</v>
      </c>
      <c r="H39" s="3" t="s">
        <v>20</v>
      </c>
      <c r="I39" s="3" t="s">
        <v>21</v>
      </c>
      <c r="J39" s="3" t="s">
        <v>4</v>
      </c>
      <c r="K39" s="3" t="s">
        <v>22</v>
      </c>
      <c r="L39" s="3" t="s">
        <v>23</v>
      </c>
    </row>
    <row r="40" spans="2:12">
      <c r="B40" t="s">
        <v>24</v>
      </c>
      <c r="C40" t="s">
        <v>101</v>
      </c>
      <c r="D40" t="s">
        <v>12</v>
      </c>
      <c r="E40" t="s">
        <v>102</v>
      </c>
      <c r="F40" t="s">
        <v>103</v>
      </c>
      <c r="G40" t="s">
        <v>104</v>
      </c>
      <c r="H40" t="s">
        <v>28</v>
      </c>
      <c r="I40" t="s">
        <v>36</v>
      </c>
      <c r="J40" t="s">
        <v>9</v>
      </c>
      <c r="K40" t="s">
        <v>12</v>
      </c>
      <c r="L40" t="s">
        <v>105</v>
      </c>
    </row>
    <row r="41" spans="2:12">
      <c r="B41" t="s">
        <v>24</v>
      </c>
      <c r="C41" t="s">
        <v>106</v>
      </c>
      <c r="D41" t="s">
        <v>12</v>
      </c>
      <c r="E41" t="s">
        <v>107</v>
      </c>
      <c r="F41" t="s">
        <v>108</v>
      </c>
      <c r="G41" t="s">
        <v>28</v>
      </c>
      <c r="H41" t="s">
        <v>53</v>
      </c>
      <c r="I41" t="s">
        <v>36</v>
      </c>
      <c r="J41" t="s">
        <v>9</v>
      </c>
      <c r="K41" t="s">
        <v>12</v>
      </c>
      <c r="L41" t="s">
        <v>105</v>
      </c>
    </row>
    <row r="42" spans="2:12">
      <c r="B42" s="3" t="s">
        <v>109</v>
      </c>
      <c r="C42" s="3" t="s">
        <v>12</v>
      </c>
      <c r="D42" s="3" t="s">
        <v>12</v>
      </c>
      <c r="E42" s="3" t="s">
        <v>12</v>
      </c>
      <c r="F42" s="3" t="s">
        <v>110</v>
      </c>
      <c r="G42" s="3" t="s">
        <v>12</v>
      </c>
      <c r="H42" s="3" t="s">
        <v>12</v>
      </c>
      <c r="I42" s="3" t="s">
        <v>12</v>
      </c>
      <c r="J42" s="3" t="s">
        <v>12</v>
      </c>
      <c r="K42" s="3" t="s">
        <v>12</v>
      </c>
      <c r="L42" s="3" t="s">
        <v>12</v>
      </c>
    </row>
    <row r="43" spans="2:12"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4</v>
      </c>
      <c r="K43" s="3" t="s">
        <v>22</v>
      </c>
      <c r="L43" s="3" t="s">
        <v>23</v>
      </c>
    </row>
    <row r="44" spans="2:12">
      <c r="B44" t="s">
        <v>24</v>
      </c>
      <c r="C44" t="s">
        <v>111</v>
      </c>
      <c r="D44" t="s">
        <v>12</v>
      </c>
      <c r="E44" t="s">
        <v>112</v>
      </c>
      <c r="F44" t="s">
        <v>113</v>
      </c>
      <c r="G44" t="s">
        <v>28</v>
      </c>
      <c r="H44" t="s">
        <v>53</v>
      </c>
      <c r="I44" t="s">
        <v>36</v>
      </c>
      <c r="J44" t="s">
        <v>9</v>
      </c>
      <c r="K44" t="s">
        <v>12</v>
      </c>
      <c r="L44" t="s">
        <v>114</v>
      </c>
    </row>
    <row r="45" spans="2:12">
      <c r="B45" t="s">
        <v>24</v>
      </c>
      <c r="C45" t="s">
        <v>115</v>
      </c>
      <c r="D45" t="s">
        <v>12</v>
      </c>
      <c r="E45" t="s">
        <v>116</v>
      </c>
      <c r="F45" t="s">
        <v>117</v>
      </c>
      <c r="G45" t="s">
        <v>28</v>
      </c>
      <c r="H45" t="s">
        <v>53</v>
      </c>
      <c r="I45" t="s">
        <v>36</v>
      </c>
      <c r="J45" t="s">
        <v>9</v>
      </c>
      <c r="K45" t="s">
        <v>12</v>
      </c>
      <c r="L45" t="s">
        <v>114</v>
      </c>
    </row>
    <row r="46" spans="2:12">
      <c r="B46" t="s">
        <v>24</v>
      </c>
      <c r="C46" t="s">
        <v>118</v>
      </c>
      <c r="D46" t="s">
        <v>12</v>
      </c>
      <c r="E46" t="s">
        <v>119</v>
      </c>
      <c r="F46" t="s">
        <v>117</v>
      </c>
      <c r="G46" t="s">
        <v>53</v>
      </c>
      <c r="H46" t="s">
        <v>29</v>
      </c>
      <c r="I46" t="s">
        <v>36</v>
      </c>
      <c r="J46" t="s">
        <v>9</v>
      </c>
      <c r="K46" t="s">
        <v>12</v>
      </c>
      <c r="L46" t="s">
        <v>114</v>
      </c>
    </row>
    <row r="47" spans="2:12">
      <c r="B47" t="s">
        <v>24</v>
      </c>
      <c r="C47" t="s">
        <v>120</v>
      </c>
      <c r="D47" t="s">
        <v>12</v>
      </c>
      <c r="E47" t="s">
        <v>121</v>
      </c>
      <c r="F47" t="s">
        <v>122</v>
      </c>
      <c r="G47" t="s">
        <v>53</v>
      </c>
      <c r="H47" t="s">
        <v>34</v>
      </c>
      <c r="I47" t="s">
        <v>30</v>
      </c>
      <c r="J47" t="s">
        <v>9</v>
      </c>
      <c r="K47" t="s">
        <v>12</v>
      </c>
      <c r="L47" t="s">
        <v>123</v>
      </c>
    </row>
    <row r="48" spans="2:12">
      <c r="B48" t="s">
        <v>24</v>
      </c>
      <c r="C48" t="s">
        <v>124</v>
      </c>
      <c r="D48" t="s">
        <v>12</v>
      </c>
      <c r="E48" t="s">
        <v>125</v>
      </c>
      <c r="F48" t="s">
        <v>117</v>
      </c>
      <c r="G48" t="s">
        <v>41</v>
      </c>
      <c r="H48" t="s">
        <v>58</v>
      </c>
      <c r="I48" t="s">
        <v>36</v>
      </c>
      <c r="J48" t="s">
        <v>9</v>
      </c>
      <c r="K48" t="s">
        <v>12</v>
      </c>
      <c r="L48" t="s">
        <v>114</v>
      </c>
    </row>
    <row r="49" spans="2:12">
      <c r="B49" s="3" t="s">
        <v>126</v>
      </c>
      <c r="C49" s="3" t="s">
        <v>12</v>
      </c>
      <c r="D49" s="3" t="s">
        <v>12</v>
      </c>
      <c r="E49" s="3" t="s">
        <v>12</v>
      </c>
      <c r="F49" s="3" t="s">
        <v>127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2:12">
      <c r="B50" s="3" t="s">
        <v>14</v>
      </c>
      <c r="C50" s="3" t="s">
        <v>15</v>
      </c>
      <c r="D50" s="3" t="s">
        <v>16</v>
      </c>
      <c r="E50" s="3" t="s">
        <v>17</v>
      </c>
      <c r="F50" s="3" t="s">
        <v>18</v>
      </c>
      <c r="G50" s="3" t="s">
        <v>19</v>
      </c>
      <c r="H50" s="3" t="s">
        <v>20</v>
      </c>
      <c r="I50" s="3" t="s">
        <v>21</v>
      </c>
      <c r="J50" s="3" t="s">
        <v>4</v>
      </c>
      <c r="K50" s="3" t="s">
        <v>22</v>
      </c>
      <c r="L50" s="3" t="s">
        <v>23</v>
      </c>
    </row>
    <row r="51" spans="2:12">
      <c r="B51" t="s">
        <v>24</v>
      </c>
      <c r="C51" t="s">
        <v>128</v>
      </c>
      <c r="D51" t="s">
        <v>129</v>
      </c>
      <c r="E51" t="s">
        <v>130</v>
      </c>
      <c r="F51" t="s">
        <v>131</v>
      </c>
      <c r="G51" t="s">
        <v>53</v>
      </c>
      <c r="H51" t="s">
        <v>29</v>
      </c>
      <c r="I51" t="s">
        <v>36</v>
      </c>
      <c r="J51" t="s">
        <v>9</v>
      </c>
      <c r="K51" t="s">
        <v>12</v>
      </c>
      <c r="L51" t="s">
        <v>132</v>
      </c>
    </row>
    <row r="52" spans="2:12">
      <c r="B52" t="s">
        <v>24</v>
      </c>
      <c r="C52" t="s">
        <v>133</v>
      </c>
      <c r="D52" t="s">
        <v>12</v>
      </c>
      <c r="E52" t="s">
        <v>134</v>
      </c>
      <c r="F52" t="s">
        <v>131</v>
      </c>
      <c r="G52" t="s">
        <v>53</v>
      </c>
      <c r="H52" t="s">
        <v>29</v>
      </c>
      <c r="I52" t="s">
        <v>36</v>
      </c>
      <c r="J52" t="s">
        <v>9</v>
      </c>
      <c r="K52" t="s">
        <v>12</v>
      </c>
      <c r="L52" t="s">
        <v>132</v>
      </c>
    </row>
    <row r="53" spans="2:12">
      <c r="B53" t="s">
        <v>24</v>
      </c>
      <c r="C53" t="s">
        <v>135</v>
      </c>
      <c r="D53" t="s">
        <v>12</v>
      </c>
      <c r="E53" t="s">
        <v>136</v>
      </c>
      <c r="F53" t="s">
        <v>131</v>
      </c>
      <c r="G53" t="s">
        <v>53</v>
      </c>
      <c r="H53" t="s">
        <v>29</v>
      </c>
      <c r="I53" t="s">
        <v>36</v>
      </c>
      <c r="J53" t="s">
        <v>9</v>
      </c>
      <c r="K53" t="s">
        <v>12</v>
      </c>
      <c r="L53" t="s">
        <v>132</v>
      </c>
    </row>
    <row r="54" spans="2:12">
      <c r="B54" t="s">
        <v>24</v>
      </c>
      <c r="C54" t="s">
        <v>137</v>
      </c>
      <c r="D54" t="s">
        <v>12</v>
      </c>
      <c r="E54" t="s">
        <v>138</v>
      </c>
      <c r="F54" t="s">
        <v>131</v>
      </c>
      <c r="G54" t="s">
        <v>29</v>
      </c>
      <c r="H54" t="s">
        <v>34</v>
      </c>
      <c r="I54" t="s">
        <v>36</v>
      </c>
      <c r="J54" t="s">
        <v>9</v>
      </c>
      <c r="K54" t="s">
        <v>12</v>
      </c>
      <c r="L54" t="s">
        <v>132</v>
      </c>
    </row>
    <row r="55" spans="2:12">
      <c r="B55" t="s">
        <v>24</v>
      </c>
      <c r="C55" t="s">
        <v>137</v>
      </c>
      <c r="D55" t="s">
        <v>12</v>
      </c>
      <c r="E55" t="s">
        <v>139</v>
      </c>
      <c r="F55" t="s">
        <v>131</v>
      </c>
      <c r="G55" t="s">
        <v>29</v>
      </c>
      <c r="H55" t="s">
        <v>34</v>
      </c>
      <c r="I55" t="s">
        <v>36</v>
      </c>
      <c r="J55" t="s">
        <v>9</v>
      </c>
      <c r="K55" t="s">
        <v>12</v>
      </c>
      <c r="L55" t="s">
        <v>132</v>
      </c>
    </row>
    <row r="56" spans="2:12">
      <c r="B56" t="s">
        <v>24</v>
      </c>
      <c r="C56" t="s">
        <v>140</v>
      </c>
      <c r="D56" t="s">
        <v>12</v>
      </c>
      <c r="E56" t="s">
        <v>141</v>
      </c>
      <c r="F56" t="s">
        <v>131</v>
      </c>
      <c r="G56" t="s">
        <v>29</v>
      </c>
      <c r="H56" t="s">
        <v>35</v>
      </c>
      <c r="I56" t="s">
        <v>30</v>
      </c>
      <c r="J56" t="s">
        <v>9</v>
      </c>
      <c r="K56" t="s">
        <v>12</v>
      </c>
      <c r="L56" t="s">
        <v>142</v>
      </c>
    </row>
    <row r="57" spans="2:12">
      <c r="B57" t="s">
        <v>24</v>
      </c>
      <c r="C57" t="s">
        <v>143</v>
      </c>
      <c r="D57" t="s">
        <v>12</v>
      </c>
      <c r="E57" t="s">
        <v>144</v>
      </c>
      <c r="F57" t="s">
        <v>145</v>
      </c>
      <c r="G57" t="s">
        <v>34</v>
      </c>
      <c r="H57" t="s">
        <v>35</v>
      </c>
      <c r="I57" t="s">
        <v>36</v>
      </c>
      <c r="J57" t="s">
        <v>9</v>
      </c>
      <c r="K57" t="s">
        <v>12</v>
      </c>
      <c r="L57" t="s">
        <v>146</v>
      </c>
    </row>
    <row r="58" spans="2:12">
      <c r="B58" t="s">
        <v>24</v>
      </c>
      <c r="C58" t="s">
        <v>147</v>
      </c>
      <c r="D58" t="s">
        <v>12</v>
      </c>
      <c r="E58" t="s">
        <v>148</v>
      </c>
      <c r="F58" t="s">
        <v>131</v>
      </c>
      <c r="G58" t="s">
        <v>34</v>
      </c>
      <c r="H58" t="s">
        <v>35</v>
      </c>
      <c r="I58" t="s">
        <v>36</v>
      </c>
      <c r="J58" t="s">
        <v>9</v>
      </c>
      <c r="K58" t="s">
        <v>12</v>
      </c>
      <c r="L58" t="s">
        <v>149</v>
      </c>
    </row>
    <row r="59" spans="2:12">
      <c r="B59" t="s">
        <v>24</v>
      </c>
      <c r="C59" t="s">
        <v>150</v>
      </c>
      <c r="D59" t="s">
        <v>12</v>
      </c>
      <c r="E59" t="s">
        <v>151</v>
      </c>
      <c r="F59" t="s">
        <v>145</v>
      </c>
      <c r="G59" t="s">
        <v>34</v>
      </c>
      <c r="H59" t="s">
        <v>35</v>
      </c>
      <c r="I59" t="s">
        <v>36</v>
      </c>
      <c r="J59" t="s">
        <v>9</v>
      </c>
      <c r="K59" t="s">
        <v>12</v>
      </c>
      <c r="L59" t="s">
        <v>149</v>
      </c>
    </row>
    <row r="60" spans="2:12">
      <c r="B60" t="s">
        <v>24</v>
      </c>
      <c r="C60" t="s">
        <v>152</v>
      </c>
      <c r="D60" t="s">
        <v>12</v>
      </c>
      <c r="E60" t="s">
        <v>153</v>
      </c>
      <c r="F60" t="s">
        <v>131</v>
      </c>
      <c r="G60" t="s">
        <v>35</v>
      </c>
      <c r="H60" t="s">
        <v>41</v>
      </c>
      <c r="I60" t="s">
        <v>36</v>
      </c>
      <c r="J60" t="s">
        <v>9</v>
      </c>
      <c r="K60" t="s">
        <v>12</v>
      </c>
      <c r="L60" t="s">
        <v>132</v>
      </c>
    </row>
    <row r="61" spans="2:12">
      <c r="B61" t="s">
        <v>24</v>
      </c>
      <c r="C61" t="s">
        <v>154</v>
      </c>
      <c r="D61" t="s">
        <v>12</v>
      </c>
      <c r="E61" t="s">
        <v>155</v>
      </c>
      <c r="F61" t="s">
        <v>131</v>
      </c>
      <c r="G61" t="s">
        <v>35</v>
      </c>
      <c r="H61" t="s">
        <v>41</v>
      </c>
      <c r="I61" t="s">
        <v>36</v>
      </c>
      <c r="J61" t="s">
        <v>9</v>
      </c>
      <c r="K61" t="s">
        <v>12</v>
      </c>
      <c r="L61" t="s">
        <v>132</v>
      </c>
    </row>
    <row r="62" spans="2:12">
      <c r="B62" t="s">
        <v>24</v>
      </c>
      <c r="C62" t="s">
        <v>156</v>
      </c>
      <c r="D62" t="s">
        <v>12</v>
      </c>
      <c r="E62" t="s">
        <v>157</v>
      </c>
      <c r="F62" t="s">
        <v>145</v>
      </c>
      <c r="G62" t="s">
        <v>35</v>
      </c>
      <c r="H62" t="s">
        <v>41</v>
      </c>
      <c r="I62" t="s">
        <v>36</v>
      </c>
      <c r="J62" t="s">
        <v>9</v>
      </c>
      <c r="K62" t="s">
        <v>12</v>
      </c>
      <c r="L62" t="s">
        <v>132</v>
      </c>
    </row>
    <row r="63" spans="2:12">
      <c r="B63" t="s">
        <v>24</v>
      </c>
      <c r="C63" t="s">
        <v>158</v>
      </c>
      <c r="D63" t="s">
        <v>12</v>
      </c>
      <c r="E63" t="s">
        <v>159</v>
      </c>
      <c r="F63" t="s">
        <v>131</v>
      </c>
      <c r="G63" t="s">
        <v>41</v>
      </c>
      <c r="H63" t="s">
        <v>58</v>
      </c>
      <c r="I63" t="s">
        <v>36</v>
      </c>
      <c r="J63" t="s">
        <v>9</v>
      </c>
      <c r="K63" t="s">
        <v>12</v>
      </c>
      <c r="L63" t="s">
        <v>132</v>
      </c>
    </row>
    <row r="64" spans="2:12">
      <c r="B64" t="s">
        <v>24</v>
      </c>
      <c r="C64" t="s">
        <v>160</v>
      </c>
      <c r="D64" t="s">
        <v>129</v>
      </c>
      <c r="E64" t="s">
        <v>161</v>
      </c>
      <c r="F64" t="s">
        <v>131</v>
      </c>
      <c r="G64" t="s">
        <v>41</v>
      </c>
      <c r="H64" t="s">
        <v>58</v>
      </c>
      <c r="I64" t="s">
        <v>36</v>
      </c>
      <c r="J64" t="s">
        <v>9</v>
      </c>
      <c r="K64" t="s">
        <v>12</v>
      </c>
      <c r="L64" t="s">
        <v>132</v>
      </c>
    </row>
    <row r="65" spans="2:12">
      <c r="B65" t="s">
        <v>24</v>
      </c>
      <c r="C65" t="s">
        <v>162</v>
      </c>
      <c r="D65" t="s">
        <v>12</v>
      </c>
      <c r="E65" t="s">
        <v>163</v>
      </c>
      <c r="F65" t="s">
        <v>131</v>
      </c>
      <c r="G65" t="s">
        <v>41</v>
      </c>
      <c r="H65" t="s">
        <v>58</v>
      </c>
      <c r="I65" t="s">
        <v>36</v>
      </c>
      <c r="J65" t="s">
        <v>9</v>
      </c>
      <c r="K65" t="s">
        <v>12</v>
      </c>
      <c r="L65" t="s">
        <v>132</v>
      </c>
    </row>
    <row r="66" spans="2:12">
      <c r="B66" s="3" t="s">
        <v>164</v>
      </c>
      <c r="C66" s="3" t="s">
        <v>12</v>
      </c>
      <c r="D66" s="3" t="s">
        <v>12</v>
      </c>
      <c r="E66" s="3" t="s">
        <v>12</v>
      </c>
      <c r="F66" s="3" t="s">
        <v>165</v>
      </c>
      <c r="G66" s="3" t="s">
        <v>12</v>
      </c>
      <c r="H66" s="3" t="s">
        <v>12</v>
      </c>
      <c r="I66" s="3" t="s">
        <v>12</v>
      </c>
      <c r="J66" s="3" t="s">
        <v>12</v>
      </c>
      <c r="K66" s="3" t="s">
        <v>12</v>
      </c>
      <c r="L66" s="3" t="s">
        <v>12</v>
      </c>
    </row>
    <row r="67" spans="2:12">
      <c r="B67" s="3" t="s">
        <v>14</v>
      </c>
      <c r="C67" s="3" t="s">
        <v>15</v>
      </c>
      <c r="D67" s="3" t="s">
        <v>16</v>
      </c>
      <c r="E67" s="3" t="s">
        <v>17</v>
      </c>
      <c r="F67" s="3" t="s">
        <v>18</v>
      </c>
      <c r="G67" s="3" t="s">
        <v>19</v>
      </c>
      <c r="H67" s="3" t="s">
        <v>20</v>
      </c>
      <c r="I67" s="3" t="s">
        <v>21</v>
      </c>
      <c r="J67" s="3" t="s">
        <v>4</v>
      </c>
      <c r="K67" s="3" t="s">
        <v>22</v>
      </c>
      <c r="L67" s="3" t="s">
        <v>23</v>
      </c>
    </row>
    <row r="68" spans="2:12">
      <c r="B68" t="s">
        <v>24</v>
      </c>
      <c r="C68" t="s">
        <v>166</v>
      </c>
      <c r="D68" t="s">
        <v>12</v>
      </c>
      <c r="E68" t="s">
        <v>167</v>
      </c>
      <c r="F68" t="s">
        <v>168</v>
      </c>
      <c r="G68" t="s">
        <v>104</v>
      </c>
      <c r="H68" t="s">
        <v>28</v>
      </c>
      <c r="I68" t="s">
        <v>36</v>
      </c>
      <c r="J68" t="s">
        <v>9</v>
      </c>
      <c r="K68" t="s">
        <v>12</v>
      </c>
      <c r="L68" t="s">
        <v>169</v>
      </c>
    </row>
    <row r="69" spans="2:12">
      <c r="B69" s="3" t="s">
        <v>170</v>
      </c>
      <c r="C69" s="3" t="s">
        <v>12</v>
      </c>
      <c r="D69" s="3" t="s">
        <v>12</v>
      </c>
      <c r="E69" s="3" t="s">
        <v>12</v>
      </c>
      <c r="F69" s="3" t="s">
        <v>171</v>
      </c>
      <c r="G69" s="3" t="s">
        <v>12</v>
      </c>
      <c r="H69" s="3" t="s">
        <v>12</v>
      </c>
      <c r="I69" s="3" t="s">
        <v>12</v>
      </c>
      <c r="J69" s="3" t="s">
        <v>12</v>
      </c>
      <c r="K69" s="3" t="s">
        <v>12</v>
      </c>
      <c r="L69" s="3" t="s">
        <v>12</v>
      </c>
    </row>
    <row r="70" spans="2:12">
      <c r="B70" s="3" t="s">
        <v>14</v>
      </c>
      <c r="C70" s="3" t="s">
        <v>15</v>
      </c>
      <c r="D70" s="3" t="s">
        <v>16</v>
      </c>
      <c r="E70" s="3" t="s">
        <v>17</v>
      </c>
      <c r="F70" s="3" t="s">
        <v>18</v>
      </c>
      <c r="G70" s="3" t="s">
        <v>19</v>
      </c>
      <c r="H70" s="3" t="s">
        <v>20</v>
      </c>
      <c r="I70" s="3" t="s">
        <v>21</v>
      </c>
      <c r="J70" s="3" t="s">
        <v>4</v>
      </c>
      <c r="K70" s="3" t="s">
        <v>22</v>
      </c>
      <c r="L70" s="3" t="s">
        <v>23</v>
      </c>
    </row>
    <row r="71" spans="2:12">
      <c r="B71" t="s">
        <v>24</v>
      </c>
      <c r="C71" t="s">
        <v>172</v>
      </c>
      <c r="D71" t="s">
        <v>12</v>
      </c>
      <c r="E71" t="s">
        <v>173</v>
      </c>
      <c r="F71" t="s">
        <v>174</v>
      </c>
      <c r="G71" t="s">
        <v>28</v>
      </c>
      <c r="H71" t="s">
        <v>53</v>
      </c>
      <c r="I71" t="s">
        <v>36</v>
      </c>
      <c r="J71" t="s">
        <v>9</v>
      </c>
      <c r="K71" t="s">
        <v>12</v>
      </c>
      <c r="L71" t="s">
        <v>175</v>
      </c>
    </row>
    <row r="72" spans="2:12">
      <c r="B72" t="s">
        <v>24</v>
      </c>
      <c r="C72" t="s">
        <v>176</v>
      </c>
      <c r="D72" t="s">
        <v>12</v>
      </c>
      <c r="E72" t="s">
        <v>177</v>
      </c>
      <c r="F72" t="s">
        <v>174</v>
      </c>
      <c r="G72" t="s">
        <v>28</v>
      </c>
      <c r="H72" t="s">
        <v>53</v>
      </c>
      <c r="I72" t="s">
        <v>36</v>
      </c>
      <c r="J72" t="s">
        <v>9</v>
      </c>
      <c r="K72" t="s">
        <v>12</v>
      </c>
      <c r="L72" t="s">
        <v>175</v>
      </c>
    </row>
    <row r="73" spans="2:12">
      <c r="B73" t="s">
        <v>24</v>
      </c>
      <c r="C73" t="s">
        <v>178</v>
      </c>
      <c r="D73" t="s">
        <v>12</v>
      </c>
      <c r="E73" t="s">
        <v>179</v>
      </c>
      <c r="F73" t="s">
        <v>174</v>
      </c>
      <c r="G73" t="s">
        <v>53</v>
      </c>
      <c r="H73" t="s">
        <v>29</v>
      </c>
      <c r="I73" t="s">
        <v>36</v>
      </c>
      <c r="J73" t="s">
        <v>9</v>
      </c>
      <c r="K73" t="s">
        <v>12</v>
      </c>
      <c r="L73" t="s">
        <v>175</v>
      </c>
    </row>
    <row r="74" spans="2:12">
      <c r="B74" t="s">
        <v>24</v>
      </c>
      <c r="C74" t="s">
        <v>180</v>
      </c>
      <c r="D74" t="s">
        <v>12</v>
      </c>
      <c r="E74" t="s">
        <v>179</v>
      </c>
      <c r="F74" t="s">
        <v>174</v>
      </c>
      <c r="G74" t="s">
        <v>29</v>
      </c>
      <c r="H74" t="s">
        <v>34</v>
      </c>
      <c r="I74" t="s">
        <v>36</v>
      </c>
      <c r="J74" t="s">
        <v>9</v>
      </c>
      <c r="K74" t="s">
        <v>12</v>
      </c>
      <c r="L74" t="s">
        <v>175</v>
      </c>
    </row>
    <row r="75" spans="2:12">
      <c r="B75" t="s">
        <v>24</v>
      </c>
      <c r="C75" t="s">
        <v>181</v>
      </c>
      <c r="D75" t="s">
        <v>12</v>
      </c>
      <c r="E75" t="s">
        <v>179</v>
      </c>
      <c r="F75" t="s">
        <v>174</v>
      </c>
      <c r="G75" t="s">
        <v>34</v>
      </c>
      <c r="H75" t="s">
        <v>35</v>
      </c>
      <c r="I75" t="s">
        <v>36</v>
      </c>
      <c r="J75" t="s">
        <v>9</v>
      </c>
      <c r="K75" t="s">
        <v>12</v>
      </c>
      <c r="L75" t="s">
        <v>175</v>
      </c>
    </row>
    <row r="76" spans="2:12">
      <c r="B76" t="s">
        <v>24</v>
      </c>
      <c r="C76" t="s">
        <v>182</v>
      </c>
      <c r="D76" t="s">
        <v>12</v>
      </c>
      <c r="E76" t="s">
        <v>183</v>
      </c>
      <c r="F76" t="s">
        <v>174</v>
      </c>
      <c r="G76" t="s">
        <v>34</v>
      </c>
      <c r="H76" t="s">
        <v>35</v>
      </c>
      <c r="I76" t="s">
        <v>36</v>
      </c>
      <c r="J76" t="s">
        <v>9</v>
      </c>
      <c r="K76" t="s">
        <v>12</v>
      </c>
      <c r="L76" t="s">
        <v>175</v>
      </c>
    </row>
    <row r="77" spans="2:12">
      <c r="B77" t="s">
        <v>24</v>
      </c>
      <c r="C77" t="s">
        <v>184</v>
      </c>
      <c r="D77" t="s">
        <v>12</v>
      </c>
      <c r="E77" t="s">
        <v>179</v>
      </c>
      <c r="F77" t="s">
        <v>174</v>
      </c>
      <c r="G77" t="s">
        <v>35</v>
      </c>
      <c r="H77" t="s">
        <v>41</v>
      </c>
      <c r="I77" t="s">
        <v>36</v>
      </c>
      <c r="J77" t="s">
        <v>9</v>
      </c>
      <c r="K77" t="s">
        <v>12</v>
      </c>
      <c r="L77" t="s">
        <v>175</v>
      </c>
    </row>
    <row r="78" spans="2:12">
      <c r="B78" t="s">
        <v>24</v>
      </c>
      <c r="C78" t="s">
        <v>185</v>
      </c>
      <c r="D78" t="s">
        <v>12</v>
      </c>
      <c r="E78" t="s">
        <v>179</v>
      </c>
      <c r="F78" t="s">
        <v>174</v>
      </c>
      <c r="G78" t="s">
        <v>41</v>
      </c>
      <c r="H78" t="s">
        <v>58</v>
      </c>
      <c r="I78" t="s">
        <v>36</v>
      </c>
      <c r="J78" t="s">
        <v>9</v>
      </c>
      <c r="K78" t="s">
        <v>12</v>
      </c>
      <c r="L78" t="s">
        <v>175</v>
      </c>
    </row>
    <row r="79" spans="2:12">
      <c r="B79" t="s">
        <v>24</v>
      </c>
      <c r="C79" t="s">
        <v>186</v>
      </c>
      <c r="D79" t="s">
        <v>12</v>
      </c>
      <c r="E79" t="s">
        <v>187</v>
      </c>
      <c r="F79" t="s">
        <v>174</v>
      </c>
      <c r="G79" t="s">
        <v>41</v>
      </c>
      <c r="H79" t="s">
        <v>58</v>
      </c>
      <c r="I79" t="s">
        <v>36</v>
      </c>
      <c r="J79" t="s">
        <v>9</v>
      </c>
      <c r="K79" t="s">
        <v>12</v>
      </c>
      <c r="L79" t="s">
        <v>175</v>
      </c>
    </row>
    <row r="80" spans="2:12">
      <c r="B80" s="3" t="s">
        <v>188</v>
      </c>
      <c r="C80" s="3" t="s">
        <v>12</v>
      </c>
      <c r="D80" s="3" t="s">
        <v>12</v>
      </c>
      <c r="E80" s="3" t="s">
        <v>12</v>
      </c>
      <c r="F80" s="3" t="s">
        <v>189</v>
      </c>
      <c r="G80" s="3" t="s">
        <v>12</v>
      </c>
      <c r="H80" s="3" t="s">
        <v>12</v>
      </c>
      <c r="I80" s="3" t="s">
        <v>12</v>
      </c>
      <c r="J80" s="3" t="s">
        <v>12</v>
      </c>
      <c r="K80" s="3" t="s">
        <v>12</v>
      </c>
      <c r="L80" s="3" t="s">
        <v>12</v>
      </c>
    </row>
    <row r="81" spans="2:12">
      <c r="B81" s="3" t="s">
        <v>14</v>
      </c>
      <c r="C81" s="3" t="s">
        <v>15</v>
      </c>
      <c r="D81" s="3" t="s">
        <v>16</v>
      </c>
      <c r="E81" s="3" t="s">
        <v>17</v>
      </c>
      <c r="F81" s="3" t="s">
        <v>18</v>
      </c>
      <c r="G81" s="3" t="s">
        <v>19</v>
      </c>
      <c r="H81" s="3" t="s">
        <v>20</v>
      </c>
      <c r="I81" s="3" t="s">
        <v>21</v>
      </c>
      <c r="J81" s="3" t="s">
        <v>4</v>
      </c>
      <c r="K81" s="3" t="s">
        <v>22</v>
      </c>
      <c r="L81" s="3" t="s">
        <v>23</v>
      </c>
    </row>
    <row r="82" spans="2:12">
      <c r="B82" t="s">
        <v>24</v>
      </c>
      <c r="C82" t="s">
        <v>190</v>
      </c>
      <c r="D82" t="s">
        <v>12</v>
      </c>
      <c r="E82" t="s">
        <v>191</v>
      </c>
      <c r="F82" t="s">
        <v>192</v>
      </c>
      <c r="G82" t="s">
        <v>193</v>
      </c>
      <c r="H82" t="s">
        <v>28</v>
      </c>
      <c r="I82" t="s">
        <v>194</v>
      </c>
      <c r="J82" t="s">
        <v>9</v>
      </c>
      <c r="K82" t="s">
        <v>12</v>
      </c>
      <c r="L82" t="s">
        <v>195</v>
      </c>
    </row>
    <row r="83" spans="2:12">
      <c r="B83" t="s">
        <v>24</v>
      </c>
      <c r="C83" t="s">
        <v>196</v>
      </c>
      <c r="D83" t="s">
        <v>12</v>
      </c>
      <c r="E83" t="s">
        <v>197</v>
      </c>
      <c r="F83" t="s">
        <v>198</v>
      </c>
      <c r="G83" t="s">
        <v>28</v>
      </c>
      <c r="H83" t="s">
        <v>53</v>
      </c>
      <c r="I83" t="s">
        <v>36</v>
      </c>
      <c r="J83" t="s">
        <v>9</v>
      </c>
      <c r="K83" t="s">
        <v>12</v>
      </c>
      <c r="L83" t="s">
        <v>199</v>
      </c>
    </row>
    <row r="84" spans="2:12">
      <c r="B84" t="s">
        <v>24</v>
      </c>
      <c r="C84" t="s">
        <v>200</v>
      </c>
      <c r="D84" t="s">
        <v>12</v>
      </c>
      <c r="E84" t="s">
        <v>201</v>
      </c>
      <c r="F84" t="s">
        <v>198</v>
      </c>
      <c r="G84" t="s">
        <v>29</v>
      </c>
      <c r="H84" t="s">
        <v>34</v>
      </c>
      <c r="I84" t="s">
        <v>36</v>
      </c>
      <c r="J84" t="s">
        <v>9</v>
      </c>
      <c r="K84" t="s">
        <v>12</v>
      </c>
      <c r="L84" t="s">
        <v>199</v>
      </c>
    </row>
    <row r="85" spans="2:12">
      <c r="B85" t="s">
        <v>24</v>
      </c>
      <c r="C85" t="s">
        <v>202</v>
      </c>
      <c r="D85" t="s">
        <v>12</v>
      </c>
      <c r="E85" t="s">
        <v>201</v>
      </c>
      <c r="F85" t="s">
        <v>198</v>
      </c>
      <c r="G85" t="s">
        <v>34</v>
      </c>
      <c r="H85" t="s">
        <v>35</v>
      </c>
      <c r="I85" t="s">
        <v>36</v>
      </c>
      <c r="J85" t="s">
        <v>9</v>
      </c>
      <c r="K85" t="s">
        <v>12</v>
      </c>
      <c r="L85" t="s">
        <v>199</v>
      </c>
    </row>
    <row r="86" spans="2:12">
      <c r="B86" t="s">
        <v>24</v>
      </c>
      <c r="C86" t="s">
        <v>203</v>
      </c>
      <c r="D86" t="s">
        <v>12</v>
      </c>
      <c r="E86" t="s">
        <v>204</v>
      </c>
      <c r="F86" t="s">
        <v>198</v>
      </c>
      <c r="G86" t="s">
        <v>34</v>
      </c>
      <c r="H86" t="s">
        <v>35</v>
      </c>
      <c r="I86" t="s">
        <v>36</v>
      </c>
      <c r="J86" t="s">
        <v>9</v>
      </c>
      <c r="K86" t="s">
        <v>12</v>
      </c>
      <c r="L86" t="s">
        <v>199</v>
      </c>
    </row>
    <row r="87" spans="2:12">
      <c r="B87" t="s">
        <v>24</v>
      </c>
      <c r="C87" t="s">
        <v>205</v>
      </c>
      <c r="D87" t="s">
        <v>12</v>
      </c>
      <c r="E87" t="s">
        <v>206</v>
      </c>
      <c r="F87" t="s">
        <v>198</v>
      </c>
      <c r="G87" t="s">
        <v>35</v>
      </c>
      <c r="H87" t="s">
        <v>41</v>
      </c>
      <c r="I87" t="s">
        <v>36</v>
      </c>
      <c r="J87" t="s">
        <v>9</v>
      </c>
      <c r="K87" t="s">
        <v>12</v>
      </c>
      <c r="L87" t="s">
        <v>199</v>
      </c>
    </row>
    <row r="88" spans="2:12">
      <c r="B88" t="s">
        <v>24</v>
      </c>
      <c r="C88" t="s">
        <v>207</v>
      </c>
      <c r="D88" t="s">
        <v>12</v>
      </c>
      <c r="E88" t="s">
        <v>208</v>
      </c>
      <c r="F88" t="s">
        <v>198</v>
      </c>
      <c r="G88" t="s">
        <v>35</v>
      </c>
      <c r="H88" t="s">
        <v>41</v>
      </c>
      <c r="I88" t="s">
        <v>36</v>
      </c>
      <c r="J88" t="s">
        <v>9</v>
      </c>
      <c r="K88" t="s">
        <v>12</v>
      </c>
      <c r="L88" t="s">
        <v>199</v>
      </c>
    </row>
    <row r="89" spans="2:12">
      <c r="B89" t="s">
        <v>24</v>
      </c>
      <c r="C89" t="s">
        <v>209</v>
      </c>
      <c r="D89" t="s">
        <v>12</v>
      </c>
      <c r="E89" t="s">
        <v>210</v>
      </c>
      <c r="F89" t="s">
        <v>198</v>
      </c>
      <c r="G89" t="s">
        <v>35</v>
      </c>
      <c r="H89" t="s">
        <v>41</v>
      </c>
      <c r="I89" t="s">
        <v>36</v>
      </c>
      <c r="J89" t="s">
        <v>9</v>
      </c>
      <c r="K89" t="s">
        <v>12</v>
      </c>
      <c r="L89" t="s">
        <v>199</v>
      </c>
    </row>
    <row r="90" spans="2:12">
      <c r="B90" t="s">
        <v>24</v>
      </c>
      <c r="C90" t="s">
        <v>211</v>
      </c>
      <c r="D90" t="s">
        <v>12</v>
      </c>
      <c r="E90" t="s">
        <v>212</v>
      </c>
      <c r="F90" t="s">
        <v>198</v>
      </c>
      <c r="G90" t="s">
        <v>35</v>
      </c>
      <c r="H90" t="s">
        <v>41</v>
      </c>
      <c r="I90" t="s">
        <v>36</v>
      </c>
      <c r="J90" t="s">
        <v>9</v>
      </c>
      <c r="K90" t="s">
        <v>12</v>
      </c>
      <c r="L90" t="s">
        <v>199</v>
      </c>
    </row>
    <row r="91" spans="2:12">
      <c r="B91" t="s">
        <v>24</v>
      </c>
      <c r="C91" t="s">
        <v>213</v>
      </c>
      <c r="D91" t="s">
        <v>12</v>
      </c>
      <c r="E91" t="s">
        <v>214</v>
      </c>
      <c r="F91" t="s">
        <v>198</v>
      </c>
      <c r="G91" t="s">
        <v>35</v>
      </c>
      <c r="H91" t="s">
        <v>41</v>
      </c>
      <c r="I91" t="s">
        <v>36</v>
      </c>
      <c r="J91" t="s">
        <v>9</v>
      </c>
      <c r="K91" t="s">
        <v>12</v>
      </c>
      <c r="L91" t="s">
        <v>199</v>
      </c>
    </row>
    <row r="92" spans="2:12">
      <c r="B92" t="s">
        <v>24</v>
      </c>
      <c r="C92" t="s">
        <v>215</v>
      </c>
      <c r="D92" t="s">
        <v>12</v>
      </c>
      <c r="E92" t="s">
        <v>204</v>
      </c>
      <c r="F92" t="s">
        <v>198</v>
      </c>
      <c r="G92" t="s">
        <v>35</v>
      </c>
      <c r="H92" t="s">
        <v>41</v>
      </c>
      <c r="I92" t="s">
        <v>36</v>
      </c>
      <c r="J92" t="s">
        <v>9</v>
      </c>
      <c r="K92" t="s">
        <v>12</v>
      </c>
      <c r="L92" t="s">
        <v>199</v>
      </c>
    </row>
    <row r="93" spans="2:12">
      <c r="B93" t="s">
        <v>24</v>
      </c>
      <c r="C93" t="s">
        <v>216</v>
      </c>
      <c r="D93" t="s">
        <v>12</v>
      </c>
      <c r="E93" t="s">
        <v>214</v>
      </c>
      <c r="F93" t="s">
        <v>198</v>
      </c>
      <c r="G93" t="s">
        <v>41</v>
      </c>
      <c r="H93" t="s">
        <v>58</v>
      </c>
      <c r="I93" t="s">
        <v>36</v>
      </c>
      <c r="J93" t="s">
        <v>9</v>
      </c>
      <c r="K93" t="s">
        <v>12</v>
      </c>
      <c r="L93" t="s">
        <v>199</v>
      </c>
    </row>
    <row r="94" spans="2:12">
      <c r="B94" t="s">
        <v>24</v>
      </c>
      <c r="C94" t="s">
        <v>217</v>
      </c>
      <c r="D94" t="s">
        <v>12</v>
      </c>
      <c r="E94" t="s">
        <v>218</v>
      </c>
      <c r="F94" t="s">
        <v>198</v>
      </c>
      <c r="G94" t="s">
        <v>41</v>
      </c>
      <c r="H94" t="s">
        <v>58</v>
      </c>
      <c r="I94" t="s">
        <v>36</v>
      </c>
      <c r="J94" t="s">
        <v>9</v>
      </c>
      <c r="K94" t="s">
        <v>12</v>
      </c>
      <c r="L94" t="s">
        <v>199</v>
      </c>
    </row>
    <row r="95" spans="2:12">
      <c r="B95" t="s">
        <v>24</v>
      </c>
      <c r="C95" t="s">
        <v>219</v>
      </c>
      <c r="D95" t="s">
        <v>12</v>
      </c>
      <c r="E95" t="s">
        <v>220</v>
      </c>
      <c r="F95" t="s">
        <v>198</v>
      </c>
      <c r="G95" t="s">
        <v>41</v>
      </c>
      <c r="H95" t="s">
        <v>58</v>
      </c>
      <c r="I95" t="s">
        <v>36</v>
      </c>
      <c r="J95" t="s">
        <v>9</v>
      </c>
      <c r="K95" t="s">
        <v>12</v>
      </c>
      <c r="L95" t="s">
        <v>199</v>
      </c>
    </row>
    <row r="96" spans="2:12">
      <c r="B96" s="3" t="s">
        <v>221</v>
      </c>
      <c r="C96" s="3" t="s">
        <v>12</v>
      </c>
      <c r="D96" s="3" t="s">
        <v>12</v>
      </c>
      <c r="E96" s="3" t="s">
        <v>12</v>
      </c>
      <c r="F96" s="3" t="s">
        <v>222</v>
      </c>
      <c r="G96" s="3" t="s">
        <v>12</v>
      </c>
      <c r="H96" s="3" t="s">
        <v>12</v>
      </c>
      <c r="I96" s="3" t="s">
        <v>12</v>
      </c>
      <c r="J96" s="3" t="s">
        <v>12</v>
      </c>
      <c r="K96" s="3" t="s">
        <v>12</v>
      </c>
      <c r="L96" s="3" t="s">
        <v>12</v>
      </c>
    </row>
    <row r="97" spans="2:12">
      <c r="B97" s="3" t="s">
        <v>14</v>
      </c>
      <c r="C97" s="3" t="s">
        <v>15</v>
      </c>
      <c r="D97" s="3" t="s">
        <v>16</v>
      </c>
      <c r="E97" s="3" t="s">
        <v>17</v>
      </c>
      <c r="F97" s="3" t="s">
        <v>18</v>
      </c>
      <c r="G97" s="3" t="s">
        <v>19</v>
      </c>
      <c r="H97" s="3" t="s">
        <v>20</v>
      </c>
      <c r="I97" s="3" t="s">
        <v>21</v>
      </c>
      <c r="J97" s="3" t="s">
        <v>4</v>
      </c>
      <c r="K97" s="3" t="s">
        <v>22</v>
      </c>
      <c r="L97" s="3" t="s">
        <v>23</v>
      </c>
    </row>
    <row r="98" spans="2:12">
      <c r="B98" t="s">
        <v>24</v>
      </c>
      <c r="C98" t="s">
        <v>223</v>
      </c>
      <c r="D98" t="s">
        <v>12</v>
      </c>
      <c r="E98" t="s">
        <v>224</v>
      </c>
      <c r="F98" t="s">
        <v>225</v>
      </c>
      <c r="G98" t="s">
        <v>104</v>
      </c>
      <c r="H98" t="s">
        <v>28</v>
      </c>
      <c r="I98" t="s">
        <v>36</v>
      </c>
      <c r="J98" t="s">
        <v>9</v>
      </c>
      <c r="K98" t="s">
        <v>12</v>
      </c>
      <c r="L98" t="s">
        <v>226</v>
      </c>
    </row>
    <row r="99" spans="2:12">
      <c r="B99" t="s">
        <v>24</v>
      </c>
      <c r="C99" t="s">
        <v>227</v>
      </c>
      <c r="D99" t="s">
        <v>12</v>
      </c>
      <c r="E99" t="s">
        <v>224</v>
      </c>
      <c r="F99" t="s">
        <v>225</v>
      </c>
      <c r="G99" t="s">
        <v>104</v>
      </c>
      <c r="H99" t="s">
        <v>28</v>
      </c>
      <c r="I99" t="s">
        <v>36</v>
      </c>
      <c r="J99" t="s">
        <v>9</v>
      </c>
      <c r="K99" t="s">
        <v>12</v>
      </c>
      <c r="L99" t="s">
        <v>226</v>
      </c>
    </row>
    <row r="100" spans="2:12">
      <c r="B100" t="s">
        <v>24</v>
      </c>
      <c r="C100" t="s">
        <v>228</v>
      </c>
      <c r="D100" t="s">
        <v>12</v>
      </c>
      <c r="E100" t="s">
        <v>229</v>
      </c>
      <c r="F100" t="s">
        <v>225</v>
      </c>
      <c r="G100" t="s">
        <v>29</v>
      </c>
      <c r="H100" t="s">
        <v>34</v>
      </c>
      <c r="I100" t="s">
        <v>36</v>
      </c>
      <c r="J100" t="s">
        <v>9</v>
      </c>
      <c r="K100" t="s">
        <v>12</v>
      </c>
      <c r="L100" t="s">
        <v>226</v>
      </c>
    </row>
    <row r="101" spans="2:12">
      <c r="B101" t="s">
        <v>24</v>
      </c>
      <c r="C101" t="s">
        <v>230</v>
      </c>
      <c r="D101" t="s">
        <v>12</v>
      </c>
      <c r="E101" t="s">
        <v>231</v>
      </c>
      <c r="F101" t="s">
        <v>225</v>
      </c>
      <c r="G101" t="s">
        <v>29</v>
      </c>
      <c r="H101" t="s">
        <v>34</v>
      </c>
      <c r="I101" t="s">
        <v>36</v>
      </c>
      <c r="J101" t="s">
        <v>9</v>
      </c>
      <c r="K101" t="s">
        <v>12</v>
      </c>
      <c r="L101" t="s">
        <v>226</v>
      </c>
    </row>
    <row r="102" spans="2:12">
      <c r="B102" s="3" t="s">
        <v>232</v>
      </c>
      <c r="C102" s="3" t="s">
        <v>12</v>
      </c>
      <c r="D102" s="3" t="s">
        <v>12</v>
      </c>
      <c r="E102" s="3" t="s">
        <v>12</v>
      </c>
      <c r="F102" s="3" t="s">
        <v>233</v>
      </c>
      <c r="G102" s="3" t="s">
        <v>12</v>
      </c>
      <c r="H102" s="3" t="s">
        <v>12</v>
      </c>
      <c r="I102" s="3" t="s">
        <v>12</v>
      </c>
      <c r="J102" s="3" t="s">
        <v>12</v>
      </c>
      <c r="K102" s="3" t="s">
        <v>12</v>
      </c>
      <c r="L102" s="3" t="s">
        <v>12</v>
      </c>
    </row>
    <row r="103" spans="2:12">
      <c r="B103" s="3" t="s">
        <v>14</v>
      </c>
      <c r="C103" s="3" t="s">
        <v>15</v>
      </c>
      <c r="D103" s="3" t="s">
        <v>16</v>
      </c>
      <c r="E103" s="3" t="s">
        <v>17</v>
      </c>
      <c r="F103" s="3" t="s">
        <v>18</v>
      </c>
      <c r="G103" s="3" t="s">
        <v>19</v>
      </c>
      <c r="H103" s="3" t="s">
        <v>20</v>
      </c>
      <c r="I103" s="3" t="s">
        <v>21</v>
      </c>
      <c r="J103" s="3" t="s">
        <v>4</v>
      </c>
      <c r="K103" s="3" t="s">
        <v>22</v>
      </c>
      <c r="L103" s="3" t="s">
        <v>23</v>
      </c>
    </row>
    <row r="104" spans="2:12">
      <c r="B104" t="s">
        <v>24</v>
      </c>
      <c r="C104" t="s">
        <v>234</v>
      </c>
      <c r="D104" t="s">
        <v>12</v>
      </c>
      <c r="E104" t="s">
        <v>235</v>
      </c>
      <c r="F104" t="s">
        <v>236</v>
      </c>
      <c r="G104" t="s">
        <v>41</v>
      </c>
      <c r="H104" t="s">
        <v>58</v>
      </c>
      <c r="I104" t="s">
        <v>36</v>
      </c>
      <c r="J104" t="s">
        <v>9</v>
      </c>
      <c r="K104" t="s">
        <v>12</v>
      </c>
      <c r="L104" t="s">
        <v>237</v>
      </c>
    </row>
    <row r="105" spans="2:12">
      <c r="B105" s="3" t="s">
        <v>238</v>
      </c>
      <c r="C105" s="3" t="s">
        <v>12</v>
      </c>
      <c r="D105" s="3" t="s">
        <v>12</v>
      </c>
      <c r="E105" s="3" t="s">
        <v>12</v>
      </c>
      <c r="F105" s="3" t="s">
        <v>239</v>
      </c>
      <c r="G105" s="3" t="s">
        <v>12</v>
      </c>
      <c r="H105" s="3" t="s">
        <v>12</v>
      </c>
      <c r="I105" s="3" t="s">
        <v>12</v>
      </c>
      <c r="J105" s="3" t="s">
        <v>12</v>
      </c>
      <c r="K105" s="3" t="s">
        <v>12</v>
      </c>
      <c r="L105" s="3" t="s">
        <v>12</v>
      </c>
    </row>
    <row r="106" spans="2:12">
      <c r="B106" s="3" t="s">
        <v>14</v>
      </c>
      <c r="C106" s="3" t="s">
        <v>15</v>
      </c>
      <c r="D106" s="3" t="s">
        <v>16</v>
      </c>
      <c r="E106" s="3" t="s">
        <v>17</v>
      </c>
      <c r="F106" s="3" t="s">
        <v>18</v>
      </c>
      <c r="G106" s="3" t="s">
        <v>19</v>
      </c>
      <c r="H106" s="3" t="s">
        <v>20</v>
      </c>
      <c r="I106" s="3" t="s">
        <v>21</v>
      </c>
      <c r="J106" s="3" t="s">
        <v>4</v>
      </c>
      <c r="K106" s="3" t="s">
        <v>22</v>
      </c>
      <c r="L106" s="3" t="s">
        <v>23</v>
      </c>
    </row>
    <row r="107" spans="2:12">
      <c r="B107" t="s">
        <v>24</v>
      </c>
      <c r="C107" t="s">
        <v>240</v>
      </c>
      <c r="D107" t="s">
        <v>12</v>
      </c>
      <c r="E107" t="s">
        <v>241</v>
      </c>
      <c r="F107" t="s">
        <v>242</v>
      </c>
      <c r="G107" t="s">
        <v>28</v>
      </c>
      <c r="H107" t="s">
        <v>53</v>
      </c>
      <c r="I107" t="s">
        <v>36</v>
      </c>
      <c r="J107" t="s">
        <v>9</v>
      </c>
      <c r="K107" t="s">
        <v>12</v>
      </c>
      <c r="L107" t="s">
        <v>243</v>
      </c>
    </row>
    <row r="108" spans="2:12">
      <c r="B108" t="s">
        <v>24</v>
      </c>
      <c r="C108" t="s">
        <v>244</v>
      </c>
      <c r="D108" t="s">
        <v>12</v>
      </c>
      <c r="E108" t="s">
        <v>245</v>
      </c>
      <c r="F108" t="s">
        <v>246</v>
      </c>
      <c r="G108" t="s">
        <v>28</v>
      </c>
      <c r="H108" t="s">
        <v>53</v>
      </c>
      <c r="I108" t="s">
        <v>36</v>
      </c>
      <c r="J108" t="s">
        <v>9</v>
      </c>
      <c r="K108" t="s">
        <v>12</v>
      </c>
      <c r="L108" t="s">
        <v>247</v>
      </c>
    </row>
    <row r="109" spans="2:12">
      <c r="B109" t="s">
        <v>24</v>
      </c>
      <c r="C109" t="s">
        <v>248</v>
      </c>
      <c r="D109" t="s">
        <v>12</v>
      </c>
      <c r="E109" t="s">
        <v>249</v>
      </c>
      <c r="F109" t="s">
        <v>246</v>
      </c>
      <c r="G109" t="s">
        <v>53</v>
      </c>
      <c r="H109" t="s">
        <v>29</v>
      </c>
      <c r="I109" t="s">
        <v>36</v>
      </c>
      <c r="J109" t="s">
        <v>9</v>
      </c>
      <c r="K109" t="s">
        <v>12</v>
      </c>
      <c r="L109" t="s">
        <v>247</v>
      </c>
    </row>
    <row r="110" spans="2:12">
      <c r="B110" t="s">
        <v>24</v>
      </c>
      <c r="C110" t="s">
        <v>250</v>
      </c>
      <c r="D110" t="s">
        <v>12</v>
      </c>
      <c r="E110" t="s">
        <v>251</v>
      </c>
      <c r="F110" t="s">
        <v>252</v>
      </c>
      <c r="G110" t="s">
        <v>29</v>
      </c>
      <c r="H110" t="s">
        <v>34</v>
      </c>
      <c r="I110" t="s">
        <v>36</v>
      </c>
      <c r="J110" t="s">
        <v>9</v>
      </c>
      <c r="K110" t="s">
        <v>12</v>
      </c>
      <c r="L110" t="s">
        <v>247</v>
      </c>
    </row>
    <row r="111" spans="2:12">
      <c r="B111" t="s">
        <v>24</v>
      </c>
      <c r="C111" t="s">
        <v>253</v>
      </c>
      <c r="D111" t="s">
        <v>12</v>
      </c>
      <c r="E111" t="s">
        <v>254</v>
      </c>
      <c r="F111" t="s">
        <v>246</v>
      </c>
      <c r="G111" t="s">
        <v>29</v>
      </c>
      <c r="H111" t="s">
        <v>35</v>
      </c>
      <c r="I111" t="s">
        <v>30</v>
      </c>
      <c r="J111" t="s">
        <v>9</v>
      </c>
      <c r="K111" t="s">
        <v>12</v>
      </c>
      <c r="L111" t="s">
        <v>255</v>
      </c>
    </row>
    <row r="112" spans="2:12">
      <c r="B112" t="s">
        <v>24</v>
      </c>
      <c r="C112" t="s">
        <v>256</v>
      </c>
      <c r="D112" t="s">
        <v>12</v>
      </c>
      <c r="E112" t="s">
        <v>251</v>
      </c>
      <c r="F112" t="s">
        <v>252</v>
      </c>
      <c r="G112" t="s">
        <v>34</v>
      </c>
      <c r="H112" t="s">
        <v>35</v>
      </c>
      <c r="I112" t="s">
        <v>36</v>
      </c>
      <c r="J112" t="s">
        <v>9</v>
      </c>
      <c r="K112" t="s">
        <v>12</v>
      </c>
      <c r="L112" t="s">
        <v>247</v>
      </c>
    </row>
    <row r="113" spans="2:12">
      <c r="B113" t="s">
        <v>24</v>
      </c>
      <c r="C113" t="s">
        <v>257</v>
      </c>
      <c r="D113" t="s">
        <v>12</v>
      </c>
      <c r="E113" t="s">
        <v>258</v>
      </c>
      <c r="F113" t="s">
        <v>246</v>
      </c>
      <c r="G113" t="s">
        <v>35</v>
      </c>
      <c r="H113" t="s">
        <v>41</v>
      </c>
      <c r="I113" t="s">
        <v>36</v>
      </c>
      <c r="J113" t="s">
        <v>9</v>
      </c>
      <c r="K113" t="s">
        <v>12</v>
      </c>
      <c r="L113" t="s">
        <v>247</v>
      </c>
    </row>
    <row r="114" spans="2:12">
      <c r="B114" t="s">
        <v>24</v>
      </c>
      <c r="C114" t="s">
        <v>259</v>
      </c>
      <c r="D114" t="s">
        <v>12</v>
      </c>
      <c r="E114" t="s">
        <v>260</v>
      </c>
      <c r="F114" t="s">
        <v>252</v>
      </c>
      <c r="G114" t="s">
        <v>41</v>
      </c>
      <c r="H114" t="s">
        <v>58</v>
      </c>
      <c r="I114" t="s">
        <v>36</v>
      </c>
      <c r="J114" t="s">
        <v>9</v>
      </c>
      <c r="K114" t="s">
        <v>12</v>
      </c>
      <c r="L114" t="s">
        <v>247</v>
      </c>
    </row>
    <row r="115" spans="2:12">
      <c r="B115" t="s">
        <v>24</v>
      </c>
      <c r="C115" t="s">
        <v>261</v>
      </c>
      <c r="D115" t="s">
        <v>12</v>
      </c>
      <c r="E115" t="s">
        <v>262</v>
      </c>
      <c r="F115" t="s">
        <v>242</v>
      </c>
      <c r="G115" t="s">
        <v>41</v>
      </c>
      <c r="H115" t="s">
        <v>58</v>
      </c>
      <c r="I115" t="s">
        <v>36</v>
      </c>
      <c r="J115" t="s">
        <v>9</v>
      </c>
      <c r="K115" t="s">
        <v>12</v>
      </c>
      <c r="L115" t="s">
        <v>263</v>
      </c>
    </row>
    <row r="116" spans="2:12">
      <c r="B116" t="s">
        <v>24</v>
      </c>
      <c r="C116" t="s">
        <v>264</v>
      </c>
      <c r="D116" t="s">
        <v>12</v>
      </c>
      <c r="E116" t="s">
        <v>265</v>
      </c>
      <c r="F116" t="s">
        <v>242</v>
      </c>
      <c r="G116" t="s">
        <v>41</v>
      </c>
      <c r="H116" t="s">
        <v>58</v>
      </c>
      <c r="I116" t="s">
        <v>36</v>
      </c>
      <c r="J116" t="s">
        <v>9</v>
      </c>
      <c r="K116" t="s">
        <v>12</v>
      </c>
      <c r="L116" t="s">
        <v>263</v>
      </c>
    </row>
    <row r="117" spans="2:12">
      <c r="B117" s="3" t="s">
        <v>266</v>
      </c>
      <c r="C117" s="3" t="s">
        <v>12</v>
      </c>
      <c r="D117" s="3" t="s">
        <v>12</v>
      </c>
      <c r="E117" s="3" t="s">
        <v>12</v>
      </c>
      <c r="F117" s="3" t="s">
        <v>267</v>
      </c>
      <c r="G117" s="3" t="s">
        <v>12</v>
      </c>
      <c r="H117" s="3" t="s">
        <v>12</v>
      </c>
      <c r="I117" s="3" t="s">
        <v>12</v>
      </c>
      <c r="J117" s="3" t="s">
        <v>12</v>
      </c>
      <c r="K117" s="3" t="s">
        <v>12</v>
      </c>
      <c r="L117" s="3" t="s">
        <v>12</v>
      </c>
    </row>
    <row r="118" spans="2:12">
      <c r="B118" s="3" t="s">
        <v>14</v>
      </c>
      <c r="C118" s="3" t="s">
        <v>15</v>
      </c>
      <c r="D118" s="3" t="s">
        <v>16</v>
      </c>
      <c r="E118" s="3" t="s">
        <v>17</v>
      </c>
      <c r="F118" s="3" t="s">
        <v>18</v>
      </c>
      <c r="G118" s="3" t="s">
        <v>19</v>
      </c>
      <c r="H118" s="3" t="s">
        <v>20</v>
      </c>
      <c r="I118" s="3" t="s">
        <v>21</v>
      </c>
      <c r="J118" s="3" t="s">
        <v>4</v>
      </c>
      <c r="K118" s="3" t="s">
        <v>22</v>
      </c>
      <c r="L118" s="3" t="s">
        <v>23</v>
      </c>
    </row>
    <row r="119" spans="2:12">
      <c r="B119" t="s">
        <v>24</v>
      </c>
      <c r="C119" t="s">
        <v>268</v>
      </c>
      <c r="D119" t="s">
        <v>269</v>
      </c>
      <c r="E119" t="s">
        <v>270</v>
      </c>
      <c r="F119" t="s">
        <v>271</v>
      </c>
      <c r="G119" t="s">
        <v>41</v>
      </c>
      <c r="H119" t="s">
        <v>58</v>
      </c>
      <c r="I119" t="s">
        <v>36</v>
      </c>
      <c r="J119" t="s">
        <v>9</v>
      </c>
      <c r="K119" t="s">
        <v>12</v>
      </c>
      <c r="L119" t="s">
        <v>272</v>
      </c>
    </row>
    <row r="120" spans="2:12">
      <c r="B120" s="3" t="s">
        <v>273</v>
      </c>
      <c r="C120" s="3" t="s">
        <v>12</v>
      </c>
      <c r="D120" s="3" t="s">
        <v>12</v>
      </c>
      <c r="E120" s="3" t="s">
        <v>12</v>
      </c>
      <c r="F120" s="3" t="s">
        <v>274</v>
      </c>
      <c r="G120" s="3" t="s">
        <v>12</v>
      </c>
      <c r="H120" s="3" t="s">
        <v>12</v>
      </c>
      <c r="I120" s="3" t="s">
        <v>12</v>
      </c>
      <c r="J120" s="3" t="s">
        <v>12</v>
      </c>
      <c r="K120" s="3" t="s">
        <v>12</v>
      </c>
      <c r="L120" s="3" t="s">
        <v>12</v>
      </c>
    </row>
    <row r="121" spans="2:12">
      <c r="B121" s="3" t="s">
        <v>14</v>
      </c>
      <c r="C121" s="3" t="s">
        <v>15</v>
      </c>
      <c r="D121" s="3" t="s">
        <v>16</v>
      </c>
      <c r="E121" s="3" t="s">
        <v>17</v>
      </c>
      <c r="F121" s="3" t="s">
        <v>18</v>
      </c>
      <c r="G121" s="3" t="s">
        <v>19</v>
      </c>
      <c r="H121" s="3" t="s">
        <v>20</v>
      </c>
      <c r="I121" s="3" t="s">
        <v>21</v>
      </c>
      <c r="J121" s="3" t="s">
        <v>4</v>
      </c>
      <c r="K121" s="3" t="s">
        <v>22</v>
      </c>
      <c r="L121" s="3" t="s">
        <v>23</v>
      </c>
    </row>
    <row r="122" spans="2:12">
      <c r="B122" t="s">
        <v>24</v>
      </c>
      <c r="C122" t="s">
        <v>275</v>
      </c>
      <c r="D122" t="s">
        <v>12</v>
      </c>
      <c r="E122" t="s">
        <v>276</v>
      </c>
      <c r="F122" t="s">
        <v>277</v>
      </c>
      <c r="G122" t="s">
        <v>28</v>
      </c>
      <c r="H122" t="s">
        <v>53</v>
      </c>
      <c r="I122" t="s">
        <v>36</v>
      </c>
      <c r="J122" t="s">
        <v>9</v>
      </c>
      <c r="K122" t="s">
        <v>12</v>
      </c>
      <c r="L122" t="s">
        <v>278</v>
      </c>
    </row>
    <row r="123" spans="2:12">
      <c r="B123" t="s">
        <v>24</v>
      </c>
      <c r="C123" t="s">
        <v>279</v>
      </c>
      <c r="D123" t="s">
        <v>12</v>
      </c>
      <c r="E123" t="s">
        <v>276</v>
      </c>
      <c r="F123" t="s">
        <v>277</v>
      </c>
      <c r="G123" t="s">
        <v>53</v>
      </c>
      <c r="H123" t="s">
        <v>34</v>
      </c>
      <c r="I123" t="s">
        <v>30</v>
      </c>
      <c r="J123" t="s">
        <v>9</v>
      </c>
      <c r="K123" t="s">
        <v>12</v>
      </c>
      <c r="L123" t="s">
        <v>280</v>
      </c>
    </row>
    <row r="124" spans="2:12">
      <c r="B124" t="s">
        <v>24</v>
      </c>
      <c r="C124" t="s">
        <v>281</v>
      </c>
      <c r="D124" t="s">
        <v>12</v>
      </c>
      <c r="E124" t="s">
        <v>282</v>
      </c>
      <c r="F124" t="s">
        <v>277</v>
      </c>
      <c r="G124" t="s">
        <v>28</v>
      </c>
      <c r="H124" t="s">
        <v>35</v>
      </c>
      <c r="I124" t="s">
        <v>194</v>
      </c>
      <c r="J124" t="s">
        <v>9</v>
      </c>
      <c r="K124" t="s">
        <v>12</v>
      </c>
      <c r="L124" t="s">
        <v>283</v>
      </c>
    </row>
    <row r="125" spans="2:12">
      <c r="B125" t="s">
        <v>24</v>
      </c>
      <c r="C125" t="s">
        <v>284</v>
      </c>
      <c r="D125" t="s">
        <v>12</v>
      </c>
      <c r="E125" t="s">
        <v>285</v>
      </c>
      <c r="F125" t="s">
        <v>277</v>
      </c>
      <c r="G125" t="s">
        <v>41</v>
      </c>
      <c r="H125" t="s">
        <v>58</v>
      </c>
      <c r="I125" t="s">
        <v>36</v>
      </c>
      <c r="J125" t="s">
        <v>9</v>
      </c>
      <c r="K125" t="s">
        <v>12</v>
      </c>
      <c r="L125" t="s">
        <v>286</v>
      </c>
    </row>
    <row r="127" spans="2:3">
      <c r="B127" s="3" t="s">
        <v>287</v>
      </c>
      <c r="C127" s="3" t="s">
        <v>12</v>
      </c>
    </row>
    <row r="128" spans="2:4">
      <c r="B128" s="3" t="s">
        <v>288</v>
      </c>
      <c r="C128" s="3" t="s">
        <v>15</v>
      </c>
      <c r="D128" s="3" t="s">
        <v>289</v>
      </c>
    </row>
    <row r="129" spans="2:4">
      <c r="B129" t="s">
        <v>8</v>
      </c>
      <c r="C129" t="s">
        <v>279</v>
      </c>
      <c r="D129" t="s">
        <v>290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9" t="s"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topLeftCell="A48" workbookViewId="0">
      <selection activeCell="J93" sqref="J93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291</v>
      </c>
    </row>
    <row r="2" spans="1:9">
      <c r="A2" t="s">
        <v>25</v>
      </c>
      <c r="B2" t="s">
        <v>28</v>
      </c>
      <c r="C2" t="s">
        <v>29</v>
      </c>
      <c r="D2" s="4">
        <v>689</v>
      </c>
      <c r="E2" t="str">
        <f>VLOOKUP(A2,HOP!A:L,12,0)</f>
        <v>688.00</v>
      </c>
      <c r="F2" t="str">
        <f>VLOOKUP(A2,HOP!A:C,3,0)</f>
        <v>2439690</v>
      </c>
      <c r="G2">
        <f>D2-E2</f>
        <v>1</v>
      </c>
      <c r="H2" t="str">
        <f>$H$1&amp;F2</f>
        <v>，2439690</v>
      </c>
      <c r="I2" t="str">
        <f>VLOOKUP(A2,HOP!A:U,21,0)</f>
        <v>直采</v>
      </c>
    </row>
    <row r="3" spans="1:9">
      <c r="A3" t="s">
        <v>32</v>
      </c>
      <c r="B3" t="s">
        <v>34</v>
      </c>
      <c r="C3" t="s">
        <v>35</v>
      </c>
      <c r="D3" s="4">
        <v>342</v>
      </c>
      <c r="E3" t="str">
        <f>VLOOKUP(A3,HOP!A:L,12,0)</f>
        <v>342.00</v>
      </c>
      <c r="F3" t="str">
        <f>VLOOKUP(A3,HOP!A:C,3,0)</f>
        <v>2446999</v>
      </c>
      <c r="G3">
        <f t="shared" ref="G3:G34" si="0">D3-E3</f>
        <v>0</v>
      </c>
      <c r="H3" t="str">
        <f t="shared" ref="H3:H34" si="1">$H$1&amp;F3</f>
        <v>，2446999</v>
      </c>
      <c r="I3" t="str">
        <f>VLOOKUP(A3,HOP!A:U,21,0)</f>
        <v>直采</v>
      </c>
    </row>
    <row r="4" spans="1:9">
      <c r="A4" t="s">
        <v>38</v>
      </c>
      <c r="B4" t="s">
        <v>35</v>
      </c>
      <c r="C4" t="s">
        <v>41</v>
      </c>
      <c r="D4" s="4">
        <v>342</v>
      </c>
      <c r="E4" t="str">
        <f>VLOOKUP(A4,HOP!A:L,12,0)</f>
        <v>342.00</v>
      </c>
      <c r="F4" t="str">
        <f>VLOOKUP(A4,HOP!A:C,3,0)</f>
        <v>2445603</v>
      </c>
      <c r="G4">
        <f t="shared" si="0"/>
        <v>0</v>
      </c>
      <c r="H4" t="str">
        <f t="shared" si="1"/>
        <v>，2445603</v>
      </c>
      <c r="I4" t="str">
        <f>VLOOKUP(A4,HOP!A:U,21,0)</f>
        <v>直采</v>
      </c>
    </row>
    <row r="5" spans="1:9">
      <c r="A5" t="s">
        <v>42</v>
      </c>
      <c r="B5" t="s">
        <v>35</v>
      </c>
      <c r="C5" t="s">
        <v>41</v>
      </c>
      <c r="D5" s="4">
        <v>344</v>
      </c>
      <c r="E5" t="str">
        <f>VLOOKUP(A5,HOP!A:L,12,0)</f>
        <v>344.00</v>
      </c>
      <c r="F5" t="str">
        <f>VLOOKUP(A5,HOP!A:C,3,0)</f>
        <v>2447668</v>
      </c>
      <c r="G5">
        <f t="shared" si="0"/>
        <v>0</v>
      </c>
      <c r="H5" t="str">
        <f t="shared" si="1"/>
        <v>，2447668</v>
      </c>
      <c r="I5" t="str">
        <f>VLOOKUP(A5,HOP!A:U,21,0)</f>
        <v>直采</v>
      </c>
    </row>
    <row r="6" spans="1:9">
      <c r="A6" t="s">
        <v>46</v>
      </c>
      <c r="B6" t="s">
        <v>35</v>
      </c>
      <c r="C6" t="s">
        <v>41</v>
      </c>
      <c r="D6" s="4">
        <v>342</v>
      </c>
      <c r="E6" t="str">
        <f>VLOOKUP(A6,HOP!A:L,12,0)</f>
        <v>342.00</v>
      </c>
      <c r="F6" t="str">
        <f>VLOOKUP(A6,HOP!A:C,3,0)</f>
        <v>2448298</v>
      </c>
      <c r="G6">
        <f t="shared" si="0"/>
        <v>0</v>
      </c>
      <c r="H6" t="str">
        <f t="shared" si="1"/>
        <v>，2448298</v>
      </c>
      <c r="I6" t="str">
        <f>VLOOKUP(A6,HOP!A:U,21,0)</f>
        <v>直采</v>
      </c>
    </row>
    <row r="7" spans="1:9">
      <c r="A7" t="s">
        <v>50</v>
      </c>
      <c r="B7" t="s">
        <v>53</v>
      </c>
      <c r="C7" t="s">
        <v>29</v>
      </c>
      <c r="D7" s="4">
        <v>460</v>
      </c>
      <c r="E7" t="str">
        <f>VLOOKUP(A7,HOP!A:L,12,0)</f>
        <v>460.00</v>
      </c>
      <c r="F7" t="str">
        <f>VLOOKUP(A7,HOP!A:C,3,0)</f>
        <v>2442986</v>
      </c>
      <c r="G7">
        <f t="shared" si="0"/>
        <v>0</v>
      </c>
      <c r="H7" t="str">
        <f t="shared" si="1"/>
        <v>，2442986</v>
      </c>
      <c r="I7" t="str">
        <f>VLOOKUP(A7,HOP!A:U,21,0)</f>
        <v>直采</v>
      </c>
    </row>
    <row r="8" spans="1:9">
      <c r="A8" t="s">
        <v>55</v>
      </c>
      <c r="B8" t="s">
        <v>41</v>
      </c>
      <c r="C8" t="s">
        <v>58</v>
      </c>
      <c r="D8" s="4">
        <v>550</v>
      </c>
      <c r="E8" t="str">
        <f>VLOOKUP(A8,HOP!A:L,12,0)</f>
        <v>550.00</v>
      </c>
      <c r="F8" t="str">
        <f>VLOOKUP(A8,HOP!A:C,3,0)</f>
        <v>2450354</v>
      </c>
      <c r="G8">
        <f t="shared" si="0"/>
        <v>0</v>
      </c>
      <c r="H8" t="str">
        <f t="shared" si="1"/>
        <v>，2450354</v>
      </c>
      <c r="I8" t="str">
        <f>VLOOKUP(A8,HOP!A:U,21,0)</f>
        <v>直采</v>
      </c>
    </row>
    <row r="9" hidden="1" spans="1:10">
      <c r="A9">
        <v>1344277814</v>
      </c>
      <c r="B9" t="s">
        <v>29</v>
      </c>
      <c r="C9" t="s">
        <v>34</v>
      </c>
      <c r="D9" s="4">
        <v>369</v>
      </c>
      <c r="E9">
        <v>369</v>
      </c>
      <c r="F9" s="10" t="s">
        <v>292</v>
      </c>
      <c r="G9">
        <f t="shared" si="0"/>
        <v>0</v>
      </c>
      <c r="H9" t="str">
        <f t="shared" si="1"/>
        <v>，202203011755170022</v>
      </c>
      <c r="I9" t="e">
        <f>VLOOKUP(A9,HOP!A:U,21,0)</f>
        <v>#N/A</v>
      </c>
      <c r="J9">
        <v>3.1</v>
      </c>
    </row>
    <row r="10" hidden="1" spans="1:10">
      <c r="A10">
        <v>1346138598</v>
      </c>
      <c r="B10" t="s">
        <v>34</v>
      </c>
      <c r="C10" t="s">
        <v>35</v>
      </c>
      <c r="D10" s="4">
        <v>369</v>
      </c>
      <c r="E10">
        <v>369</v>
      </c>
      <c r="F10" s="10" t="s">
        <v>293</v>
      </c>
      <c r="G10">
        <f t="shared" si="0"/>
        <v>0</v>
      </c>
      <c r="H10" t="str">
        <f t="shared" si="1"/>
        <v>，202203030851220025</v>
      </c>
      <c r="I10" t="e">
        <f>VLOOKUP(A10,HOP!A:U,21,0)</f>
        <v>#N/A</v>
      </c>
      <c r="J10">
        <v>3.3</v>
      </c>
    </row>
    <row r="11" spans="1:9">
      <c r="A11" t="s">
        <v>70</v>
      </c>
      <c r="B11" t="s">
        <v>29</v>
      </c>
      <c r="C11" t="s">
        <v>34</v>
      </c>
      <c r="D11" s="4">
        <v>400</v>
      </c>
      <c r="E11" t="str">
        <f>VLOOKUP(A11,HOP!A:L,12,0)</f>
        <v>400.00</v>
      </c>
      <c r="F11" t="str">
        <f>VLOOKUP(A11,HOP!A:C,3,0)</f>
        <v>2444405</v>
      </c>
      <c r="G11">
        <f t="shared" si="0"/>
        <v>0</v>
      </c>
      <c r="H11" t="str">
        <f t="shared" si="1"/>
        <v>，2444405</v>
      </c>
      <c r="I11" t="str">
        <f>VLOOKUP(A11,HOP!A:U,21,0)</f>
        <v>直采</v>
      </c>
    </row>
    <row r="12" spans="1:9">
      <c r="A12" t="s">
        <v>77</v>
      </c>
      <c r="B12" t="s">
        <v>28</v>
      </c>
      <c r="C12" t="s">
        <v>53</v>
      </c>
      <c r="D12" s="4">
        <v>305</v>
      </c>
      <c r="E12" t="str">
        <f>VLOOKUP(A12,HOP!A:L,12,0)</f>
        <v>305.00</v>
      </c>
      <c r="F12" t="str">
        <f>VLOOKUP(A12,HOP!A:C,3,0)</f>
        <v>2440781</v>
      </c>
      <c r="G12">
        <f t="shared" si="0"/>
        <v>0</v>
      </c>
      <c r="H12" t="str">
        <f t="shared" si="1"/>
        <v>，2440781</v>
      </c>
      <c r="I12" t="str">
        <f>VLOOKUP(A12,HOP!A:U,21,0)</f>
        <v>直采</v>
      </c>
    </row>
    <row r="13" spans="1:9">
      <c r="A13" t="s">
        <v>81</v>
      </c>
      <c r="B13" t="s">
        <v>28</v>
      </c>
      <c r="C13" t="s">
        <v>29</v>
      </c>
      <c r="D13" s="4">
        <v>610</v>
      </c>
      <c r="E13" t="str">
        <f>VLOOKUP(A13,HOP!A:L,12,0)</f>
        <v>610.00</v>
      </c>
      <c r="F13" t="str">
        <f>VLOOKUP(A13,HOP!A:C,3,0)</f>
        <v>2440533</v>
      </c>
      <c r="G13">
        <f t="shared" si="0"/>
        <v>0</v>
      </c>
      <c r="H13" t="str">
        <f t="shared" si="1"/>
        <v>，2440533</v>
      </c>
      <c r="I13" t="str">
        <f>VLOOKUP(A13,HOP!A:U,21,0)</f>
        <v>直采</v>
      </c>
    </row>
    <row r="14" spans="1:9">
      <c r="A14" t="s">
        <v>84</v>
      </c>
      <c r="B14" t="s">
        <v>29</v>
      </c>
      <c r="C14" t="s">
        <v>35</v>
      </c>
      <c r="D14" s="4">
        <v>610</v>
      </c>
      <c r="E14" t="str">
        <f>VLOOKUP(A14,HOP!A:L,12,0)</f>
        <v>610.00</v>
      </c>
      <c r="F14" t="str">
        <f>VLOOKUP(A14,HOP!A:C,3,0)</f>
        <v>2444897</v>
      </c>
      <c r="G14">
        <f t="shared" si="0"/>
        <v>0</v>
      </c>
      <c r="H14" t="str">
        <f t="shared" si="1"/>
        <v>，2444897</v>
      </c>
      <c r="I14" t="str">
        <f>VLOOKUP(A14,HOP!A:U,21,0)</f>
        <v>直采</v>
      </c>
    </row>
    <row r="15" spans="1:9">
      <c r="A15" t="s">
        <v>88</v>
      </c>
      <c r="B15" t="s">
        <v>53</v>
      </c>
      <c r="C15" t="s">
        <v>29</v>
      </c>
      <c r="D15" s="4">
        <v>270</v>
      </c>
      <c r="E15" t="str">
        <f>VLOOKUP(A15,HOP!A:L,12,0)</f>
        <v>270.00</v>
      </c>
      <c r="F15" t="str">
        <f>VLOOKUP(A15,HOP!A:C,3,0)</f>
        <v>2441822</v>
      </c>
      <c r="G15">
        <f t="shared" si="0"/>
        <v>0</v>
      </c>
      <c r="H15" t="str">
        <f t="shared" si="1"/>
        <v>，2441822</v>
      </c>
      <c r="I15" t="str">
        <f>VLOOKUP(A15,HOP!A:U,21,0)</f>
        <v>直采</v>
      </c>
    </row>
    <row r="16" spans="1:9">
      <c r="A16" t="s">
        <v>93</v>
      </c>
      <c r="B16" t="s">
        <v>29</v>
      </c>
      <c r="C16" t="s">
        <v>34</v>
      </c>
      <c r="D16" s="4">
        <v>270</v>
      </c>
      <c r="E16" t="str">
        <f>VLOOKUP(A16,HOP!A:L,12,0)</f>
        <v>270.00</v>
      </c>
      <c r="F16" t="str">
        <f>VLOOKUP(A16,HOP!A:C,3,0)</f>
        <v>2444050</v>
      </c>
      <c r="G16">
        <f t="shared" si="0"/>
        <v>0</v>
      </c>
      <c r="H16" t="str">
        <f t="shared" si="1"/>
        <v>，2444050</v>
      </c>
      <c r="I16" t="str">
        <f>VLOOKUP(A16,HOP!A:U,21,0)</f>
        <v>直采</v>
      </c>
    </row>
    <row r="17" spans="1:9">
      <c r="A17" t="s">
        <v>94</v>
      </c>
      <c r="B17" t="s">
        <v>41</v>
      </c>
      <c r="C17" t="s">
        <v>58</v>
      </c>
      <c r="D17" s="4">
        <v>455</v>
      </c>
      <c r="E17" t="str">
        <f>VLOOKUP(A17,HOP!A:L,12,0)</f>
        <v>455.00</v>
      </c>
      <c r="F17" t="str">
        <f>VLOOKUP(A17,HOP!A:C,3,0)</f>
        <v>2445425</v>
      </c>
      <c r="G17">
        <f t="shared" si="0"/>
        <v>0</v>
      </c>
      <c r="H17" t="str">
        <f t="shared" si="1"/>
        <v>，2445425</v>
      </c>
      <c r="I17" t="str">
        <f>VLOOKUP(A17,HOP!A:U,21,0)</f>
        <v>直采</v>
      </c>
    </row>
    <row r="18" hidden="1" spans="1:10">
      <c r="A18">
        <v>1341910128</v>
      </c>
      <c r="B18" t="s">
        <v>104</v>
      </c>
      <c r="C18" t="s">
        <v>28</v>
      </c>
      <c r="D18" s="4">
        <v>168</v>
      </c>
      <c r="E18">
        <v>168</v>
      </c>
      <c r="F18" s="10" t="s">
        <v>294</v>
      </c>
      <c r="G18">
        <f t="shared" si="0"/>
        <v>0</v>
      </c>
      <c r="H18" t="str">
        <f t="shared" si="1"/>
        <v>，202202271628080020</v>
      </c>
      <c r="I18" t="e">
        <f>VLOOKUP(A18,HOP!A:U,21,0)</f>
        <v>#N/A</v>
      </c>
      <c r="J18">
        <v>2.27</v>
      </c>
    </row>
    <row r="19" hidden="1" spans="1:10">
      <c r="A19">
        <v>1342770962</v>
      </c>
      <c r="B19" t="s">
        <v>28</v>
      </c>
      <c r="C19" t="s">
        <v>53</v>
      </c>
      <c r="D19" s="4">
        <v>168</v>
      </c>
      <c r="E19">
        <v>168</v>
      </c>
      <c r="F19" s="10" t="s">
        <v>295</v>
      </c>
      <c r="G19">
        <f t="shared" si="0"/>
        <v>0</v>
      </c>
      <c r="H19" t="str">
        <f t="shared" si="1"/>
        <v>，202202281031310022</v>
      </c>
      <c r="I19" t="e">
        <f>VLOOKUP(A19,HOP!A:U,21,0)</f>
        <v>#N/A</v>
      </c>
      <c r="J19">
        <v>2.28</v>
      </c>
    </row>
    <row r="20" spans="1:10">
      <c r="A20" s="5">
        <v>1343031154</v>
      </c>
      <c r="B20" s="5" t="s">
        <v>28</v>
      </c>
      <c r="C20" s="5" t="s">
        <v>53</v>
      </c>
      <c r="D20" s="6">
        <v>395.75</v>
      </c>
      <c r="E20" s="5">
        <v>395.75</v>
      </c>
      <c r="F20" s="5">
        <v>2440631</v>
      </c>
      <c r="G20" s="5">
        <f t="shared" si="0"/>
        <v>0</v>
      </c>
      <c r="H20" s="5" t="str">
        <f t="shared" si="1"/>
        <v>，2440631</v>
      </c>
      <c r="I20" s="5" t="s">
        <v>296</v>
      </c>
      <c r="J20" s="5"/>
    </row>
    <row r="21" spans="1:9">
      <c r="A21" t="s">
        <v>115</v>
      </c>
      <c r="B21" t="s">
        <v>28</v>
      </c>
      <c r="C21" t="s">
        <v>53</v>
      </c>
      <c r="D21" s="4">
        <v>395.75</v>
      </c>
      <c r="E21" t="str">
        <f>VLOOKUP(A21,HOP!A:L,12,0)</f>
        <v>395.75</v>
      </c>
      <c r="F21" t="str">
        <f>VLOOKUP(A21,HOP!A:C,3,0)</f>
        <v>2441355</v>
      </c>
      <c r="G21">
        <f t="shared" si="0"/>
        <v>0</v>
      </c>
      <c r="H21" t="str">
        <f t="shared" si="1"/>
        <v>，2441355</v>
      </c>
      <c r="I21" t="str">
        <f>VLOOKUP(A21,HOP!A:U,21,0)</f>
        <v>直采</v>
      </c>
    </row>
    <row r="22" spans="1:9">
      <c r="A22" t="s">
        <v>118</v>
      </c>
      <c r="B22" t="s">
        <v>53</v>
      </c>
      <c r="C22" t="s">
        <v>29</v>
      </c>
      <c r="D22" s="4">
        <v>395.75</v>
      </c>
      <c r="E22" t="str">
        <f>VLOOKUP(A22,HOP!A:L,12,0)</f>
        <v>395.75</v>
      </c>
      <c r="F22" t="str">
        <f>VLOOKUP(A22,HOP!A:C,3,0)</f>
        <v>2442746</v>
      </c>
      <c r="G22">
        <f t="shared" si="0"/>
        <v>0</v>
      </c>
      <c r="H22" t="str">
        <f t="shared" si="1"/>
        <v>，2442746</v>
      </c>
      <c r="I22" t="str">
        <f>VLOOKUP(A22,HOP!A:U,21,0)</f>
        <v>直采</v>
      </c>
    </row>
    <row r="23" spans="1:9">
      <c r="A23" t="s">
        <v>120</v>
      </c>
      <c r="B23" t="s">
        <v>53</v>
      </c>
      <c r="C23" t="s">
        <v>34</v>
      </c>
      <c r="D23" s="4">
        <v>453.08</v>
      </c>
      <c r="E23" t="str">
        <f>VLOOKUP(A23,HOP!A:L,12,0)</f>
        <v>453.08</v>
      </c>
      <c r="F23" t="str">
        <f>VLOOKUP(A23,HOP!A:C,3,0)</f>
        <v>2441796</v>
      </c>
      <c r="G23">
        <f t="shared" si="0"/>
        <v>0</v>
      </c>
      <c r="H23" t="str">
        <f t="shared" si="1"/>
        <v>，2441796</v>
      </c>
      <c r="I23" t="str">
        <f>VLOOKUP(A23,HOP!A:U,21,0)</f>
        <v>直采</v>
      </c>
    </row>
    <row r="24" spans="1:9">
      <c r="A24" t="s">
        <v>124</v>
      </c>
      <c r="B24" t="s">
        <v>41</v>
      </c>
      <c r="C24" t="s">
        <v>58</v>
      </c>
      <c r="D24" s="4">
        <v>395.75</v>
      </c>
      <c r="E24" t="str">
        <f>VLOOKUP(A24,HOP!A:L,12,0)</f>
        <v>395.75</v>
      </c>
      <c r="F24" t="str">
        <f>VLOOKUP(A24,HOP!A:C,3,0)</f>
        <v>2450590</v>
      </c>
      <c r="G24">
        <f t="shared" si="0"/>
        <v>0</v>
      </c>
      <c r="H24" t="str">
        <f t="shared" si="1"/>
        <v>，2450590</v>
      </c>
      <c r="I24" t="str">
        <f>VLOOKUP(A24,HOP!A:U,21,0)</f>
        <v>直采</v>
      </c>
    </row>
    <row r="25" hidden="1" spans="1:10">
      <c r="A25">
        <v>1344277865</v>
      </c>
      <c r="B25" t="s">
        <v>53</v>
      </c>
      <c r="C25" t="s">
        <v>29</v>
      </c>
      <c r="D25" s="4">
        <v>148</v>
      </c>
      <c r="E25">
        <v>148</v>
      </c>
      <c r="F25" s="10" t="s">
        <v>297</v>
      </c>
      <c r="G25">
        <f t="shared" si="0"/>
        <v>0</v>
      </c>
      <c r="H25" t="str">
        <f t="shared" si="1"/>
        <v>，202203011755560022</v>
      </c>
      <c r="I25" t="e">
        <f>VLOOKUP(A25,HOP!A:U,21,0)</f>
        <v>#N/A</v>
      </c>
      <c r="J25">
        <v>3.1</v>
      </c>
    </row>
    <row r="26" hidden="1" spans="1:10">
      <c r="A26">
        <v>1344358982</v>
      </c>
      <c r="B26" t="s">
        <v>53</v>
      </c>
      <c r="C26" t="s">
        <v>29</v>
      </c>
      <c r="D26" s="4">
        <v>148</v>
      </c>
      <c r="E26">
        <v>148</v>
      </c>
      <c r="F26" s="10" t="s">
        <v>298</v>
      </c>
      <c r="G26">
        <f t="shared" si="0"/>
        <v>0</v>
      </c>
      <c r="H26" t="str">
        <f t="shared" si="1"/>
        <v>，202203011939480022</v>
      </c>
      <c r="I26" t="e">
        <f>VLOOKUP(A26,HOP!A:U,21,0)</f>
        <v>#N/A</v>
      </c>
      <c r="J26">
        <v>3.1</v>
      </c>
    </row>
    <row r="27" hidden="1" spans="1:10">
      <c r="A27">
        <v>1344440659</v>
      </c>
      <c r="B27" t="s">
        <v>53</v>
      </c>
      <c r="C27" t="s">
        <v>29</v>
      </c>
      <c r="D27" s="4">
        <v>148</v>
      </c>
      <c r="E27">
        <v>148</v>
      </c>
      <c r="F27" s="10" t="s">
        <v>299</v>
      </c>
      <c r="G27">
        <f t="shared" si="0"/>
        <v>0</v>
      </c>
      <c r="H27" t="str">
        <f t="shared" si="1"/>
        <v>，202203012119030022</v>
      </c>
      <c r="I27" t="e">
        <f>VLOOKUP(A27,HOP!A:U,21,0)</f>
        <v>#N/A</v>
      </c>
      <c r="J27">
        <v>3.1</v>
      </c>
    </row>
    <row r="28" hidden="1" spans="1:10">
      <c r="A28">
        <v>1345408699</v>
      </c>
      <c r="B28" t="s">
        <v>29</v>
      </c>
      <c r="C28" t="s">
        <v>34</v>
      </c>
      <c r="D28" s="4">
        <v>296</v>
      </c>
      <c r="E28">
        <v>296</v>
      </c>
      <c r="F28" s="10" t="s">
        <v>300</v>
      </c>
      <c r="G28">
        <f t="shared" si="0"/>
        <v>0</v>
      </c>
      <c r="H28" t="str">
        <f t="shared" si="1"/>
        <v>，202203021732230020</v>
      </c>
      <c r="I28" t="e">
        <f>VLOOKUP(A28,HOP!A:U,21,0)</f>
        <v>#N/A</v>
      </c>
      <c r="J28">
        <v>3.2</v>
      </c>
    </row>
    <row r="29" hidden="1" spans="1:10">
      <c r="A29">
        <v>1345331192</v>
      </c>
      <c r="B29" t="s">
        <v>29</v>
      </c>
      <c r="C29" t="s">
        <v>35</v>
      </c>
      <c r="D29" s="4">
        <v>296</v>
      </c>
      <c r="E29">
        <v>296</v>
      </c>
      <c r="F29" s="10" t="s">
        <v>301</v>
      </c>
      <c r="G29">
        <f t="shared" si="0"/>
        <v>0</v>
      </c>
      <c r="H29" t="str">
        <f t="shared" si="1"/>
        <v>，202203021554430025</v>
      </c>
      <c r="I29" t="e">
        <f>VLOOKUP(A29,HOP!A:U,21,0)</f>
        <v>#N/A</v>
      </c>
      <c r="J29">
        <v>3.2</v>
      </c>
    </row>
    <row r="30" hidden="1" spans="1:10">
      <c r="A30">
        <v>1346534805</v>
      </c>
      <c r="B30" t="s">
        <v>34</v>
      </c>
      <c r="C30" t="s">
        <v>35</v>
      </c>
      <c r="D30" s="4">
        <v>152</v>
      </c>
      <c r="E30">
        <v>152</v>
      </c>
      <c r="F30" s="10" t="s">
        <v>302</v>
      </c>
      <c r="G30">
        <f t="shared" si="0"/>
        <v>0</v>
      </c>
      <c r="H30" t="str">
        <f t="shared" si="1"/>
        <v>，202203031706170020</v>
      </c>
      <c r="I30" t="e">
        <f>VLOOKUP(A30,HOP!A:U,21,0)</f>
        <v>#N/A</v>
      </c>
      <c r="J30">
        <v>3.3</v>
      </c>
    </row>
    <row r="31" hidden="1" spans="1:10">
      <c r="A31">
        <v>1346675502</v>
      </c>
      <c r="B31" t="s">
        <v>34</v>
      </c>
      <c r="C31" t="s">
        <v>35</v>
      </c>
      <c r="D31" s="4">
        <v>144</v>
      </c>
      <c r="E31">
        <v>144</v>
      </c>
      <c r="F31" s="11" t="s">
        <v>303</v>
      </c>
      <c r="G31">
        <f t="shared" si="0"/>
        <v>0</v>
      </c>
      <c r="H31" t="str">
        <f t="shared" si="1"/>
        <v>，202203032001590020</v>
      </c>
      <c r="I31" t="e">
        <f>VLOOKUP(A31,HOP!A:U,21,0)</f>
        <v>#N/A</v>
      </c>
      <c r="J31">
        <v>3.3</v>
      </c>
    </row>
    <row r="32" hidden="1" spans="1:10">
      <c r="A32">
        <v>1346763397</v>
      </c>
      <c r="B32" t="s">
        <v>34</v>
      </c>
      <c r="C32" t="s">
        <v>35</v>
      </c>
      <c r="D32" s="4">
        <v>144</v>
      </c>
      <c r="E32">
        <v>144</v>
      </c>
      <c r="F32" s="10" t="s">
        <v>304</v>
      </c>
      <c r="G32">
        <f t="shared" si="0"/>
        <v>0</v>
      </c>
      <c r="H32" t="str">
        <f t="shared" si="1"/>
        <v>，202203032155390020</v>
      </c>
      <c r="I32" t="e">
        <f>VLOOKUP(A32,HOP!A:U,21,0)</f>
        <v>#N/A</v>
      </c>
      <c r="J32">
        <v>3.3</v>
      </c>
    </row>
    <row r="33" hidden="1" spans="1:10">
      <c r="A33">
        <v>1347733622</v>
      </c>
      <c r="B33" t="s">
        <v>35</v>
      </c>
      <c r="C33" t="s">
        <v>41</v>
      </c>
      <c r="D33" s="4">
        <v>148</v>
      </c>
      <c r="E33">
        <v>148</v>
      </c>
      <c r="F33" s="10" t="s">
        <v>305</v>
      </c>
      <c r="G33">
        <f t="shared" si="0"/>
        <v>0</v>
      </c>
      <c r="H33" t="str">
        <f t="shared" si="1"/>
        <v>，202203041806480021</v>
      </c>
      <c r="I33" t="e">
        <f>VLOOKUP(A33,HOP!A:U,21,0)</f>
        <v>#N/A</v>
      </c>
      <c r="J33">
        <v>3.4</v>
      </c>
    </row>
    <row r="34" hidden="1" spans="1:10">
      <c r="A34">
        <v>1347744613</v>
      </c>
      <c r="B34" t="s">
        <v>35</v>
      </c>
      <c r="C34" t="s">
        <v>41</v>
      </c>
      <c r="D34" s="4">
        <v>148</v>
      </c>
      <c r="E34">
        <v>148</v>
      </c>
      <c r="F34" s="10" t="s">
        <v>306</v>
      </c>
      <c r="G34">
        <f t="shared" si="0"/>
        <v>0</v>
      </c>
      <c r="H34" t="str">
        <f t="shared" si="1"/>
        <v>，202203041821430021</v>
      </c>
      <c r="I34" t="e">
        <f>VLOOKUP(A34,HOP!A:U,21,0)</f>
        <v>#N/A</v>
      </c>
      <c r="J34">
        <v>3.4</v>
      </c>
    </row>
    <row r="35" hidden="1" spans="1:10">
      <c r="A35">
        <v>1347918868</v>
      </c>
      <c r="B35" t="s">
        <v>35</v>
      </c>
      <c r="C35" t="s">
        <v>41</v>
      </c>
      <c r="D35" s="4">
        <v>148</v>
      </c>
      <c r="E35">
        <v>148</v>
      </c>
      <c r="F35" s="10" t="s">
        <v>307</v>
      </c>
      <c r="G35">
        <f t="shared" ref="G35:G66" si="2">D35-E35</f>
        <v>0</v>
      </c>
      <c r="H35" t="str">
        <f t="shared" ref="H35:H66" si="3">$H$1&amp;F35</f>
        <v>，202203042200230021</v>
      </c>
      <c r="I35" t="e">
        <f>VLOOKUP(A35,HOP!A:U,21,0)</f>
        <v>#N/A</v>
      </c>
      <c r="J35">
        <v>3.4</v>
      </c>
    </row>
    <row r="36" hidden="1" spans="1:10">
      <c r="A36">
        <v>1348636921</v>
      </c>
      <c r="B36" t="s">
        <v>41</v>
      </c>
      <c r="C36" t="s">
        <v>58</v>
      </c>
      <c r="D36" s="4">
        <v>148</v>
      </c>
      <c r="E36">
        <v>148</v>
      </c>
      <c r="F36" s="10" t="s">
        <v>308</v>
      </c>
      <c r="G36">
        <f t="shared" si="2"/>
        <v>0</v>
      </c>
      <c r="H36" t="str">
        <f t="shared" si="3"/>
        <v>，202203051302350025</v>
      </c>
      <c r="I36" t="e">
        <f>VLOOKUP(A36,HOP!A:U,21,0)</f>
        <v>#N/A</v>
      </c>
      <c r="J36">
        <v>3.5</v>
      </c>
    </row>
    <row r="37" hidden="1" spans="1:10">
      <c r="A37">
        <v>1348757075</v>
      </c>
      <c r="B37" t="s">
        <v>41</v>
      </c>
      <c r="C37" t="s">
        <v>58</v>
      </c>
      <c r="D37" s="4">
        <v>148</v>
      </c>
      <c r="E37">
        <v>148</v>
      </c>
      <c r="F37" s="10" t="s">
        <v>309</v>
      </c>
      <c r="G37">
        <f t="shared" si="2"/>
        <v>0</v>
      </c>
      <c r="H37" t="str">
        <f t="shared" si="3"/>
        <v>，202203051533390022</v>
      </c>
      <c r="I37" t="e">
        <f>VLOOKUP(A37,HOP!A:U,21,0)</f>
        <v>#N/A</v>
      </c>
      <c r="J37">
        <v>3.5</v>
      </c>
    </row>
    <row r="38" hidden="1" spans="1:10">
      <c r="A38">
        <v>1348833323</v>
      </c>
      <c r="B38" t="s">
        <v>41</v>
      </c>
      <c r="C38" t="s">
        <v>58</v>
      </c>
      <c r="D38" s="4">
        <v>148</v>
      </c>
      <c r="E38">
        <v>148</v>
      </c>
      <c r="F38" s="10" t="s">
        <v>310</v>
      </c>
      <c r="G38">
        <f t="shared" si="2"/>
        <v>0</v>
      </c>
      <c r="H38" t="str">
        <f t="shared" si="3"/>
        <v>，202203051712290021</v>
      </c>
      <c r="I38" t="e">
        <f>VLOOKUP(A38,HOP!A:U,21,0)</f>
        <v>#N/A</v>
      </c>
      <c r="J38">
        <v>3.5</v>
      </c>
    </row>
    <row r="39" spans="1:9">
      <c r="A39" t="s">
        <v>166</v>
      </c>
      <c r="B39" t="s">
        <v>104</v>
      </c>
      <c r="C39" t="s">
        <v>28</v>
      </c>
      <c r="D39" s="4">
        <v>410</v>
      </c>
      <c r="E39" t="str">
        <f>VLOOKUP(A39,HOP!A:L,12,0)</f>
        <v>410.00</v>
      </c>
      <c r="F39" t="str">
        <f>VLOOKUP(A39,HOP!A:C,3,0)</f>
        <v>2438251</v>
      </c>
      <c r="G39">
        <f t="shared" si="2"/>
        <v>0</v>
      </c>
      <c r="H39" t="str">
        <f t="shared" si="3"/>
        <v>，2438251</v>
      </c>
      <c r="I39" t="str">
        <f>VLOOKUP(A39,HOP!A:U,21,0)</f>
        <v>直采</v>
      </c>
    </row>
    <row r="40" spans="1:9">
      <c r="A40" t="s">
        <v>172</v>
      </c>
      <c r="B40" t="s">
        <v>28</v>
      </c>
      <c r="C40" t="s">
        <v>53</v>
      </c>
      <c r="D40" s="4">
        <v>130</v>
      </c>
      <c r="E40" t="str">
        <f>VLOOKUP(A40,HOP!A:L,12,0)</f>
        <v>130.00</v>
      </c>
      <c r="F40" t="str">
        <f>VLOOKUP(A40,HOP!A:C,3,0)</f>
        <v>2439692</v>
      </c>
      <c r="G40">
        <f t="shared" si="2"/>
        <v>0</v>
      </c>
      <c r="H40" t="str">
        <f t="shared" si="3"/>
        <v>，2439692</v>
      </c>
      <c r="I40" t="str">
        <f>VLOOKUP(A40,HOP!A:U,21,0)</f>
        <v>直采</v>
      </c>
    </row>
    <row r="41" spans="1:9">
      <c r="A41" t="s">
        <v>176</v>
      </c>
      <c r="B41" t="s">
        <v>28</v>
      </c>
      <c r="C41" t="s">
        <v>53</v>
      </c>
      <c r="D41" s="4">
        <v>130</v>
      </c>
      <c r="E41" t="str">
        <f>VLOOKUP(A41,HOP!A:L,12,0)</f>
        <v>130.00</v>
      </c>
      <c r="F41" t="str">
        <f>VLOOKUP(A41,HOP!A:C,3,0)</f>
        <v>2440343</v>
      </c>
      <c r="G41">
        <f t="shared" si="2"/>
        <v>0</v>
      </c>
      <c r="H41" t="str">
        <f t="shared" si="3"/>
        <v>，2440343</v>
      </c>
      <c r="I41" t="str">
        <f>VLOOKUP(A41,HOP!A:U,21,0)</f>
        <v>直采</v>
      </c>
    </row>
    <row r="42" spans="1:9">
      <c r="A42" t="s">
        <v>178</v>
      </c>
      <c r="B42" t="s">
        <v>53</v>
      </c>
      <c r="C42" t="s">
        <v>29</v>
      </c>
      <c r="D42" s="4">
        <v>130</v>
      </c>
      <c r="E42" t="str">
        <f>VLOOKUP(A42,HOP!A:L,12,0)</f>
        <v>130.00</v>
      </c>
      <c r="F42" t="str">
        <f>VLOOKUP(A42,HOP!A:C,3,0)</f>
        <v>2442139</v>
      </c>
      <c r="G42">
        <f t="shared" si="2"/>
        <v>0</v>
      </c>
      <c r="H42" t="str">
        <f t="shared" si="3"/>
        <v>，2442139</v>
      </c>
      <c r="I42" t="str">
        <f>VLOOKUP(A42,HOP!A:U,21,0)</f>
        <v>直采</v>
      </c>
    </row>
    <row r="43" spans="1:9">
      <c r="A43" t="s">
        <v>180</v>
      </c>
      <c r="B43" t="s">
        <v>29</v>
      </c>
      <c r="C43" t="s">
        <v>34</v>
      </c>
      <c r="D43" s="4">
        <v>130</v>
      </c>
      <c r="E43" t="str">
        <f>VLOOKUP(A43,HOP!A:L,12,0)</f>
        <v>130.00</v>
      </c>
      <c r="F43" t="str">
        <f>VLOOKUP(A43,HOP!A:C,3,0)</f>
        <v>2444130</v>
      </c>
      <c r="G43">
        <f t="shared" si="2"/>
        <v>0</v>
      </c>
      <c r="H43" t="str">
        <f t="shared" si="3"/>
        <v>，2444130</v>
      </c>
      <c r="I43" t="str">
        <f>VLOOKUP(A43,HOP!A:U,21,0)</f>
        <v>直采</v>
      </c>
    </row>
    <row r="44" spans="1:9">
      <c r="A44" t="s">
        <v>181</v>
      </c>
      <c r="B44" t="s">
        <v>34</v>
      </c>
      <c r="C44" t="s">
        <v>35</v>
      </c>
      <c r="D44" s="4">
        <v>130</v>
      </c>
      <c r="E44" t="str">
        <f>VLOOKUP(A44,HOP!A:L,12,0)</f>
        <v>130.00</v>
      </c>
      <c r="F44" t="str">
        <f>VLOOKUP(A44,HOP!A:C,3,0)</f>
        <v>2445930</v>
      </c>
      <c r="G44">
        <f t="shared" si="2"/>
        <v>0</v>
      </c>
      <c r="H44" t="str">
        <f t="shared" si="3"/>
        <v>，2445930</v>
      </c>
      <c r="I44" t="str">
        <f>VLOOKUP(A44,HOP!A:U,21,0)</f>
        <v>直采</v>
      </c>
    </row>
    <row r="45" spans="1:9">
      <c r="A45" t="s">
        <v>182</v>
      </c>
      <c r="B45" t="s">
        <v>34</v>
      </c>
      <c r="C45" t="s">
        <v>35</v>
      </c>
      <c r="D45" s="4">
        <v>130</v>
      </c>
      <c r="E45" t="str">
        <f>VLOOKUP(A45,HOP!A:L,12,0)</f>
        <v>130.00</v>
      </c>
      <c r="F45" t="str">
        <f>VLOOKUP(A45,HOP!A:C,3,0)</f>
        <v>2446009</v>
      </c>
      <c r="G45">
        <f t="shared" si="2"/>
        <v>0</v>
      </c>
      <c r="H45" t="str">
        <f t="shared" si="3"/>
        <v>，2446009</v>
      </c>
      <c r="I45" t="str">
        <f>VLOOKUP(A45,HOP!A:U,21,0)</f>
        <v>直采</v>
      </c>
    </row>
    <row r="46" spans="1:9">
      <c r="A46" t="s">
        <v>184</v>
      </c>
      <c r="B46" t="s">
        <v>35</v>
      </c>
      <c r="C46" t="s">
        <v>41</v>
      </c>
      <c r="D46" s="4">
        <v>130</v>
      </c>
      <c r="E46" t="str">
        <f>VLOOKUP(A46,HOP!A:L,12,0)</f>
        <v>130.00</v>
      </c>
      <c r="F46" t="str">
        <f>VLOOKUP(A46,HOP!A:C,3,0)</f>
        <v>2448260</v>
      </c>
      <c r="G46">
        <f t="shared" si="2"/>
        <v>0</v>
      </c>
      <c r="H46" t="str">
        <f t="shared" si="3"/>
        <v>，2448260</v>
      </c>
      <c r="I46" t="str">
        <f>VLOOKUP(A46,HOP!A:U,21,0)</f>
        <v>直采</v>
      </c>
    </row>
    <row r="47" spans="1:9">
      <c r="A47" t="s">
        <v>185</v>
      </c>
      <c r="B47" t="s">
        <v>41</v>
      </c>
      <c r="C47" t="s">
        <v>58</v>
      </c>
      <c r="D47" s="4">
        <v>130</v>
      </c>
      <c r="E47" t="str">
        <f>VLOOKUP(A47,HOP!A:L,12,0)</f>
        <v>130.00</v>
      </c>
      <c r="F47" t="str">
        <f>VLOOKUP(A47,HOP!A:C,3,0)</f>
        <v>2449772</v>
      </c>
      <c r="G47">
        <f t="shared" si="2"/>
        <v>0</v>
      </c>
      <c r="H47" t="str">
        <f t="shared" si="3"/>
        <v>，2449772</v>
      </c>
      <c r="I47" t="str">
        <f>VLOOKUP(A47,HOP!A:U,21,0)</f>
        <v>直采</v>
      </c>
    </row>
    <row r="48" spans="1:9">
      <c r="A48" t="s">
        <v>186</v>
      </c>
      <c r="B48" t="s">
        <v>41</v>
      </c>
      <c r="C48" t="s">
        <v>58</v>
      </c>
      <c r="D48" s="4">
        <v>130</v>
      </c>
      <c r="E48" t="str">
        <f>VLOOKUP(A48,HOP!A:L,12,0)</f>
        <v>130.00</v>
      </c>
      <c r="F48" t="str">
        <f>VLOOKUP(A48,HOP!A:C,3,0)</f>
        <v>2450640</v>
      </c>
      <c r="G48">
        <f t="shared" si="2"/>
        <v>0</v>
      </c>
      <c r="H48" t="str">
        <f t="shared" si="3"/>
        <v>，2450640</v>
      </c>
      <c r="I48" t="str">
        <f>VLOOKUP(A48,HOP!A:U,21,0)</f>
        <v>直采</v>
      </c>
    </row>
    <row r="49" spans="1:9">
      <c r="A49" t="s">
        <v>190</v>
      </c>
      <c r="B49" t="s">
        <v>193</v>
      </c>
      <c r="C49" t="s">
        <v>28</v>
      </c>
      <c r="D49" s="4">
        <v>780</v>
      </c>
      <c r="E49" t="str">
        <f>VLOOKUP(A49,HOP!A:L,12,0)</f>
        <v>780.00</v>
      </c>
      <c r="F49" t="str">
        <f>VLOOKUP(A49,HOP!A:C,3,0)</f>
        <v>2419639</v>
      </c>
      <c r="G49">
        <f t="shared" si="2"/>
        <v>0</v>
      </c>
      <c r="H49" t="str">
        <f t="shared" si="3"/>
        <v>，2419639</v>
      </c>
      <c r="I49" t="str">
        <f>VLOOKUP(A49,HOP!A:U,21,0)</f>
        <v>直采</v>
      </c>
    </row>
    <row r="50" spans="1:9">
      <c r="A50" t="s">
        <v>196</v>
      </c>
      <c r="B50" t="s">
        <v>28</v>
      </c>
      <c r="C50" t="s">
        <v>53</v>
      </c>
      <c r="D50" s="4">
        <v>181</v>
      </c>
      <c r="E50" t="str">
        <f>VLOOKUP(A50,HOP!A:L,12,0)</f>
        <v>181.00</v>
      </c>
      <c r="F50" t="str">
        <f>VLOOKUP(A50,HOP!A:C,3,0)</f>
        <v>2440678</v>
      </c>
      <c r="G50">
        <f t="shared" si="2"/>
        <v>0</v>
      </c>
      <c r="H50" t="str">
        <f t="shared" si="3"/>
        <v>，2440678</v>
      </c>
      <c r="I50" t="str">
        <f>VLOOKUP(A50,HOP!A:U,21,0)</f>
        <v>直采</v>
      </c>
    </row>
    <row r="51" spans="1:9">
      <c r="A51" t="s">
        <v>200</v>
      </c>
      <c r="B51" t="s">
        <v>29</v>
      </c>
      <c r="C51" t="s">
        <v>34</v>
      </c>
      <c r="D51" s="4">
        <v>181</v>
      </c>
      <c r="E51" t="str">
        <f>VLOOKUP(A51,HOP!A:L,12,0)</f>
        <v>181.00</v>
      </c>
      <c r="F51" t="str">
        <f>VLOOKUP(A51,HOP!A:C,3,0)</f>
        <v>2444047</v>
      </c>
      <c r="G51">
        <f t="shared" si="2"/>
        <v>0</v>
      </c>
      <c r="H51" t="str">
        <f t="shared" si="3"/>
        <v>，2444047</v>
      </c>
      <c r="I51" t="str">
        <f>VLOOKUP(A51,HOP!A:U,21,0)</f>
        <v>直采</v>
      </c>
    </row>
    <row r="52" spans="1:9">
      <c r="A52" t="s">
        <v>202</v>
      </c>
      <c r="B52" t="s">
        <v>34</v>
      </c>
      <c r="C52" t="s">
        <v>35</v>
      </c>
      <c r="D52" s="4">
        <v>181</v>
      </c>
      <c r="E52" t="str">
        <f>VLOOKUP(A52,HOP!A:L,12,0)</f>
        <v>181.00</v>
      </c>
      <c r="F52" t="str">
        <f>VLOOKUP(A52,HOP!A:C,3,0)</f>
        <v>2446282</v>
      </c>
      <c r="G52">
        <f t="shared" si="2"/>
        <v>0</v>
      </c>
      <c r="H52" t="str">
        <f t="shared" si="3"/>
        <v>，2446282</v>
      </c>
      <c r="I52" t="str">
        <f>VLOOKUP(A52,HOP!A:U,21,0)</f>
        <v>直采</v>
      </c>
    </row>
    <row r="53" spans="1:9">
      <c r="A53" t="s">
        <v>203</v>
      </c>
      <c r="B53" t="s">
        <v>34</v>
      </c>
      <c r="C53" t="s">
        <v>35</v>
      </c>
      <c r="D53" s="4">
        <v>181</v>
      </c>
      <c r="E53" t="str">
        <f>VLOOKUP(A53,HOP!A:L,12,0)</f>
        <v>181.00</v>
      </c>
      <c r="F53" t="str">
        <f>VLOOKUP(A53,HOP!A:C,3,0)</f>
        <v>2446941</v>
      </c>
      <c r="G53">
        <f t="shared" si="2"/>
        <v>0</v>
      </c>
      <c r="H53" t="str">
        <f t="shared" si="3"/>
        <v>，2446941</v>
      </c>
      <c r="I53" t="str">
        <f>VLOOKUP(A53,HOP!A:U,21,0)</f>
        <v>直采</v>
      </c>
    </row>
    <row r="54" spans="1:9">
      <c r="A54" t="s">
        <v>205</v>
      </c>
      <c r="B54" t="s">
        <v>35</v>
      </c>
      <c r="C54" t="s">
        <v>41</v>
      </c>
      <c r="D54" s="4">
        <v>181</v>
      </c>
      <c r="E54" t="str">
        <f>VLOOKUP(A54,HOP!A:L,12,0)</f>
        <v>181.00</v>
      </c>
      <c r="F54" t="str">
        <f>VLOOKUP(A54,HOP!A:C,3,0)</f>
        <v>2447222</v>
      </c>
      <c r="G54">
        <f t="shared" si="2"/>
        <v>0</v>
      </c>
      <c r="H54" t="str">
        <f t="shared" si="3"/>
        <v>，2447222</v>
      </c>
      <c r="I54" t="str">
        <f>VLOOKUP(A54,HOP!A:U,21,0)</f>
        <v>直采</v>
      </c>
    </row>
    <row r="55" spans="1:9">
      <c r="A55" t="s">
        <v>207</v>
      </c>
      <c r="B55" t="s">
        <v>35</v>
      </c>
      <c r="C55" t="s">
        <v>41</v>
      </c>
      <c r="D55" s="4">
        <v>181</v>
      </c>
      <c r="E55" t="str">
        <f>VLOOKUP(A55,HOP!A:L,12,0)</f>
        <v>181.00</v>
      </c>
      <c r="F55" t="str">
        <f>VLOOKUP(A55,HOP!A:C,3,0)</f>
        <v>2447540</v>
      </c>
      <c r="G55">
        <f t="shared" si="2"/>
        <v>0</v>
      </c>
      <c r="H55" t="str">
        <f t="shared" si="3"/>
        <v>，2447540</v>
      </c>
      <c r="I55" t="str">
        <f>VLOOKUP(A55,HOP!A:U,21,0)</f>
        <v>直采</v>
      </c>
    </row>
    <row r="56" spans="1:9">
      <c r="A56" t="s">
        <v>209</v>
      </c>
      <c r="B56" t="s">
        <v>35</v>
      </c>
      <c r="C56" t="s">
        <v>41</v>
      </c>
      <c r="D56" s="4">
        <v>181</v>
      </c>
      <c r="E56" t="str">
        <f>VLOOKUP(A56,HOP!A:L,12,0)</f>
        <v>181.00</v>
      </c>
      <c r="F56" t="str">
        <f>VLOOKUP(A56,HOP!A:C,3,0)</f>
        <v>2447891</v>
      </c>
      <c r="G56">
        <f t="shared" si="2"/>
        <v>0</v>
      </c>
      <c r="H56" t="str">
        <f t="shared" si="3"/>
        <v>，2447891</v>
      </c>
      <c r="I56" t="str">
        <f>VLOOKUP(A56,HOP!A:U,21,0)</f>
        <v>直采</v>
      </c>
    </row>
    <row r="57" spans="1:9">
      <c r="A57" t="s">
        <v>211</v>
      </c>
      <c r="B57" t="s">
        <v>35</v>
      </c>
      <c r="C57" t="s">
        <v>41</v>
      </c>
      <c r="D57" s="4">
        <v>181</v>
      </c>
      <c r="E57" t="str">
        <f>VLOOKUP(A57,HOP!A:L,12,0)</f>
        <v>181.00</v>
      </c>
      <c r="F57" t="str">
        <f>VLOOKUP(A57,HOP!A:C,3,0)</f>
        <v>2448176</v>
      </c>
      <c r="G57">
        <f t="shared" si="2"/>
        <v>0</v>
      </c>
      <c r="H57" t="str">
        <f t="shared" si="3"/>
        <v>，2448176</v>
      </c>
      <c r="I57" t="str">
        <f>VLOOKUP(A57,HOP!A:U,21,0)</f>
        <v>直采</v>
      </c>
    </row>
    <row r="58" spans="1:9">
      <c r="A58" t="s">
        <v>213</v>
      </c>
      <c r="B58" t="s">
        <v>35</v>
      </c>
      <c r="C58" t="s">
        <v>41</v>
      </c>
      <c r="D58" s="4">
        <v>181</v>
      </c>
      <c r="E58" t="str">
        <f>VLOOKUP(A58,HOP!A:L,12,0)</f>
        <v>181.00</v>
      </c>
      <c r="F58" t="str">
        <f>VLOOKUP(A58,HOP!A:C,3,0)</f>
        <v>2448620</v>
      </c>
      <c r="G58">
        <f t="shared" si="2"/>
        <v>0</v>
      </c>
      <c r="H58" t="str">
        <f t="shared" si="3"/>
        <v>，2448620</v>
      </c>
      <c r="I58" t="str">
        <f>VLOOKUP(A58,HOP!A:U,21,0)</f>
        <v>直采</v>
      </c>
    </row>
    <row r="59" spans="1:9">
      <c r="A59" t="s">
        <v>215</v>
      </c>
      <c r="B59" t="s">
        <v>35</v>
      </c>
      <c r="C59" t="s">
        <v>41</v>
      </c>
      <c r="D59" s="4">
        <v>181</v>
      </c>
      <c r="E59" t="str">
        <f>VLOOKUP(A59,HOP!A:L,12,0)</f>
        <v>181.00</v>
      </c>
      <c r="F59" t="str">
        <f>VLOOKUP(A59,HOP!A:C,3,0)</f>
        <v>2448630</v>
      </c>
      <c r="G59">
        <f t="shared" si="2"/>
        <v>0</v>
      </c>
      <c r="H59" t="str">
        <f t="shared" si="3"/>
        <v>，2448630</v>
      </c>
      <c r="I59" t="str">
        <f>VLOOKUP(A59,HOP!A:U,21,0)</f>
        <v>直采</v>
      </c>
    </row>
    <row r="60" spans="1:9">
      <c r="A60" t="s">
        <v>216</v>
      </c>
      <c r="B60" t="s">
        <v>41</v>
      </c>
      <c r="C60" t="s">
        <v>58</v>
      </c>
      <c r="D60" s="4">
        <v>181</v>
      </c>
      <c r="E60" t="str">
        <f>VLOOKUP(A60,HOP!A:L,12,0)</f>
        <v>181.00</v>
      </c>
      <c r="F60" t="str">
        <f>VLOOKUP(A60,HOP!A:C,3,0)</f>
        <v>2449858</v>
      </c>
      <c r="G60">
        <f t="shared" si="2"/>
        <v>0</v>
      </c>
      <c r="H60" t="str">
        <f t="shared" si="3"/>
        <v>，2449858</v>
      </c>
      <c r="I60" t="str">
        <f>VLOOKUP(A60,HOP!A:U,21,0)</f>
        <v>直采</v>
      </c>
    </row>
    <row r="61" spans="1:9">
      <c r="A61" t="s">
        <v>217</v>
      </c>
      <c r="B61" t="s">
        <v>41</v>
      </c>
      <c r="C61" t="s">
        <v>58</v>
      </c>
      <c r="D61" s="4">
        <v>181</v>
      </c>
      <c r="E61" t="str">
        <f>VLOOKUP(A61,HOP!A:L,12,0)</f>
        <v>181.00</v>
      </c>
      <c r="F61" t="str">
        <f>VLOOKUP(A61,HOP!A:C,3,0)</f>
        <v>2450386</v>
      </c>
      <c r="G61">
        <f t="shared" si="2"/>
        <v>0</v>
      </c>
      <c r="H61" t="str">
        <f t="shared" si="3"/>
        <v>，2450386</v>
      </c>
      <c r="I61" t="str">
        <f>VLOOKUP(A61,HOP!A:U,21,0)</f>
        <v>直采</v>
      </c>
    </row>
    <row r="62" spans="1:9">
      <c r="A62" t="s">
        <v>219</v>
      </c>
      <c r="B62" t="s">
        <v>41</v>
      </c>
      <c r="C62" t="s">
        <v>58</v>
      </c>
      <c r="D62" s="4">
        <v>181</v>
      </c>
      <c r="E62" t="str">
        <f>VLOOKUP(A62,HOP!A:L,12,0)</f>
        <v>181.00</v>
      </c>
      <c r="F62" t="str">
        <f>VLOOKUP(A62,HOP!A:C,3,0)</f>
        <v>2450746</v>
      </c>
      <c r="G62">
        <f t="shared" si="2"/>
        <v>0</v>
      </c>
      <c r="H62" t="str">
        <f t="shared" si="3"/>
        <v>，2450746</v>
      </c>
      <c r="I62" t="str">
        <f>VLOOKUP(A62,HOP!A:U,21,0)</f>
        <v>直采</v>
      </c>
    </row>
    <row r="63" spans="1:9">
      <c r="A63" t="s">
        <v>223</v>
      </c>
      <c r="B63" t="s">
        <v>104</v>
      </c>
      <c r="C63" t="s">
        <v>28</v>
      </c>
      <c r="D63" s="4">
        <v>135</v>
      </c>
      <c r="E63" t="str">
        <f>VLOOKUP(A63,HOP!A:L,12,0)</f>
        <v>135.00</v>
      </c>
      <c r="F63" t="str">
        <f>VLOOKUP(A63,HOP!A:C,3,0)</f>
        <v>2438824</v>
      </c>
      <c r="G63">
        <f t="shared" si="2"/>
        <v>0</v>
      </c>
      <c r="H63" t="str">
        <f t="shared" si="3"/>
        <v>，2438824</v>
      </c>
      <c r="I63" t="str">
        <f>VLOOKUP(A63,HOP!A:U,21,0)</f>
        <v>直采</v>
      </c>
    </row>
    <row r="64" spans="1:9">
      <c r="A64" t="s">
        <v>227</v>
      </c>
      <c r="B64" t="s">
        <v>104</v>
      </c>
      <c r="C64" t="s">
        <v>28</v>
      </c>
      <c r="D64" s="4">
        <v>135</v>
      </c>
      <c r="E64" t="str">
        <f>VLOOKUP(A64,HOP!A:L,12,0)</f>
        <v>135.00</v>
      </c>
      <c r="F64" t="str">
        <f>VLOOKUP(A64,HOP!A:C,3,0)</f>
        <v>2438834</v>
      </c>
      <c r="G64">
        <f t="shared" si="2"/>
        <v>0</v>
      </c>
      <c r="H64" t="str">
        <f t="shared" si="3"/>
        <v>，2438834</v>
      </c>
      <c r="I64" t="str">
        <f>VLOOKUP(A64,HOP!A:U,21,0)</f>
        <v>直采</v>
      </c>
    </row>
    <row r="65" spans="1:9">
      <c r="A65" t="s">
        <v>228</v>
      </c>
      <c r="B65" t="s">
        <v>29</v>
      </c>
      <c r="C65" t="s">
        <v>34</v>
      </c>
      <c r="D65" s="4">
        <v>135</v>
      </c>
      <c r="E65" t="str">
        <f>VLOOKUP(A65,HOP!A:L,12,0)</f>
        <v>135.00</v>
      </c>
      <c r="F65" t="str">
        <f>VLOOKUP(A65,HOP!A:C,3,0)</f>
        <v>2444160</v>
      </c>
      <c r="G65">
        <f t="shared" si="2"/>
        <v>0</v>
      </c>
      <c r="H65" t="str">
        <f t="shared" si="3"/>
        <v>，2444160</v>
      </c>
      <c r="I65" t="str">
        <f>VLOOKUP(A65,HOP!A:U,21,0)</f>
        <v>直采</v>
      </c>
    </row>
    <row r="66" spans="1:9">
      <c r="A66" t="s">
        <v>230</v>
      </c>
      <c r="B66" t="s">
        <v>29</v>
      </c>
      <c r="C66" t="s">
        <v>34</v>
      </c>
      <c r="D66" s="4">
        <v>135</v>
      </c>
      <c r="E66" t="str">
        <f>VLOOKUP(A66,HOP!A:L,12,0)</f>
        <v>135.00</v>
      </c>
      <c r="F66" t="str">
        <f>VLOOKUP(A66,HOP!A:C,3,0)</f>
        <v>2444561</v>
      </c>
      <c r="G66">
        <f t="shared" si="2"/>
        <v>0</v>
      </c>
      <c r="H66" t="str">
        <f t="shared" si="3"/>
        <v>，2444561</v>
      </c>
      <c r="I66" t="str">
        <f>VLOOKUP(A66,HOP!A:U,21,0)</f>
        <v>直采</v>
      </c>
    </row>
    <row r="67" hidden="1" spans="1:10">
      <c r="A67">
        <v>1348917170</v>
      </c>
      <c r="B67" t="s">
        <v>41</v>
      </c>
      <c r="C67" t="s">
        <v>58</v>
      </c>
      <c r="D67" s="4">
        <v>268</v>
      </c>
      <c r="E67">
        <v>268</v>
      </c>
      <c r="F67" s="11" t="s">
        <v>311</v>
      </c>
      <c r="G67">
        <f t="shared" ref="G67:G82" si="4">D67-E67</f>
        <v>0</v>
      </c>
      <c r="H67" t="str">
        <f t="shared" ref="H67:H82" si="5">$H$1&amp;F67</f>
        <v>，202203051908530021</v>
      </c>
      <c r="I67" t="e">
        <f>VLOOKUP(A67,HOP!A:U,21,0)</f>
        <v>#N/A</v>
      </c>
      <c r="J67">
        <v>3.5</v>
      </c>
    </row>
    <row r="68" hidden="1" spans="1:10">
      <c r="A68">
        <v>1342939162</v>
      </c>
      <c r="B68" t="s">
        <v>28</v>
      </c>
      <c r="C68" t="s">
        <v>53</v>
      </c>
      <c r="D68" s="4">
        <v>144.81</v>
      </c>
      <c r="E68">
        <v>144.81</v>
      </c>
      <c r="F68" s="10" t="s">
        <v>312</v>
      </c>
      <c r="G68">
        <f t="shared" si="4"/>
        <v>0</v>
      </c>
      <c r="H68" t="str">
        <f t="shared" si="5"/>
        <v>，202202281356110022</v>
      </c>
      <c r="I68" t="e">
        <f>VLOOKUP(A68,HOP!A:U,21,0)</f>
        <v>#N/A</v>
      </c>
      <c r="J68">
        <v>2.28</v>
      </c>
    </row>
    <row r="69" hidden="1" spans="1:10">
      <c r="A69">
        <v>1343260488</v>
      </c>
      <c r="B69" t="s">
        <v>28</v>
      </c>
      <c r="C69" t="s">
        <v>53</v>
      </c>
      <c r="D69" s="4">
        <v>131.2</v>
      </c>
      <c r="E69">
        <v>131.2</v>
      </c>
      <c r="F69" s="10" t="s">
        <v>313</v>
      </c>
      <c r="G69">
        <f t="shared" si="4"/>
        <v>0</v>
      </c>
      <c r="H69" t="str">
        <f t="shared" si="5"/>
        <v>，202202282044500020</v>
      </c>
      <c r="I69" t="e">
        <f>VLOOKUP(A69,HOP!A:U,21,0)</f>
        <v>#N/A</v>
      </c>
      <c r="J69">
        <v>2.28</v>
      </c>
    </row>
    <row r="70" hidden="1" spans="1:10">
      <c r="A70">
        <v>1344153497</v>
      </c>
      <c r="B70" t="s">
        <v>53</v>
      </c>
      <c r="C70" t="s">
        <v>29</v>
      </c>
      <c r="D70" s="4">
        <v>131.2</v>
      </c>
      <c r="E70">
        <v>131.2</v>
      </c>
      <c r="F70" s="10" t="s">
        <v>314</v>
      </c>
      <c r="G70">
        <f t="shared" si="4"/>
        <v>0</v>
      </c>
      <c r="H70" t="str">
        <f t="shared" si="5"/>
        <v>，202203011518000021</v>
      </c>
      <c r="I70" t="e">
        <f>VLOOKUP(A70,HOP!A:U,21,0)</f>
        <v>#N/A</v>
      </c>
      <c r="J70">
        <v>3.1</v>
      </c>
    </row>
    <row r="71" hidden="1" spans="1:10">
      <c r="A71">
        <v>1345141943</v>
      </c>
      <c r="B71" t="s">
        <v>29</v>
      </c>
      <c r="C71" t="s">
        <v>34</v>
      </c>
      <c r="D71" s="4">
        <v>131.2</v>
      </c>
      <c r="E71">
        <v>131.2</v>
      </c>
      <c r="F71" s="10" t="s">
        <v>315</v>
      </c>
      <c r="G71">
        <f t="shared" si="4"/>
        <v>0</v>
      </c>
      <c r="H71" t="str">
        <f t="shared" si="5"/>
        <v>，202203021159490025</v>
      </c>
      <c r="I71" t="e">
        <f>VLOOKUP(A71,HOP!A:U,21,0)</f>
        <v>#N/A</v>
      </c>
      <c r="J71">
        <v>3.2</v>
      </c>
    </row>
    <row r="72" hidden="1" spans="1:10">
      <c r="A72">
        <v>1345566229</v>
      </c>
      <c r="B72" t="s">
        <v>29</v>
      </c>
      <c r="C72" t="s">
        <v>35</v>
      </c>
      <c r="D72" s="4">
        <v>249.3</v>
      </c>
      <c r="E72">
        <v>249.3</v>
      </c>
      <c r="F72" s="10" t="s">
        <v>316</v>
      </c>
      <c r="G72">
        <f t="shared" si="4"/>
        <v>0</v>
      </c>
      <c r="H72" t="str">
        <f t="shared" si="5"/>
        <v>，202203022050270020</v>
      </c>
      <c r="I72" t="e">
        <f>VLOOKUP(A72,HOP!A:U,21,0)</f>
        <v>#N/A</v>
      </c>
      <c r="J72">
        <v>3.2</v>
      </c>
    </row>
    <row r="73" hidden="1" spans="1:10">
      <c r="A73">
        <v>1346335730</v>
      </c>
      <c r="B73" t="s">
        <v>34</v>
      </c>
      <c r="C73" t="s">
        <v>35</v>
      </c>
      <c r="D73" s="4">
        <v>131.2</v>
      </c>
      <c r="E73">
        <v>131.2</v>
      </c>
      <c r="F73" s="10" t="s">
        <v>317</v>
      </c>
      <c r="G73">
        <f t="shared" si="4"/>
        <v>0</v>
      </c>
      <c r="H73" t="str">
        <f t="shared" si="5"/>
        <v>，202203031255100025</v>
      </c>
      <c r="I73" t="e">
        <f>VLOOKUP(A73,HOP!A:U,21,0)</f>
        <v>#N/A</v>
      </c>
      <c r="J73">
        <v>3.3</v>
      </c>
    </row>
    <row r="74" hidden="1" spans="1:10">
      <c r="A74">
        <v>1347684307</v>
      </c>
      <c r="B74" t="s">
        <v>35</v>
      </c>
      <c r="C74" t="s">
        <v>41</v>
      </c>
      <c r="D74" s="4">
        <v>131.2</v>
      </c>
      <c r="E74">
        <v>131.2</v>
      </c>
      <c r="F74" s="10" t="s">
        <v>318</v>
      </c>
      <c r="G74">
        <f t="shared" si="4"/>
        <v>0</v>
      </c>
      <c r="H74" t="str">
        <f t="shared" si="5"/>
        <v>，202203041705480021</v>
      </c>
      <c r="I74" t="e">
        <f>VLOOKUP(A74,HOP!A:U,21,0)</f>
        <v>#N/A</v>
      </c>
      <c r="J74">
        <v>3.4</v>
      </c>
    </row>
    <row r="75" hidden="1" spans="1:10">
      <c r="A75">
        <v>1348832709</v>
      </c>
      <c r="B75" t="s">
        <v>41</v>
      </c>
      <c r="C75" t="s">
        <v>58</v>
      </c>
      <c r="D75" s="4">
        <v>131.2</v>
      </c>
      <c r="E75">
        <v>131.2</v>
      </c>
      <c r="F75" s="10" t="s">
        <v>319</v>
      </c>
      <c r="G75">
        <f t="shared" si="4"/>
        <v>0</v>
      </c>
      <c r="H75" t="str">
        <f t="shared" si="5"/>
        <v>，202203051711160021</v>
      </c>
      <c r="I75" t="e">
        <f>VLOOKUP(A75,HOP!A:U,21,0)</f>
        <v>#N/A</v>
      </c>
      <c r="J75">
        <v>3.5</v>
      </c>
    </row>
    <row r="76" hidden="1" spans="1:10">
      <c r="A76">
        <v>1348997671</v>
      </c>
      <c r="B76" t="s">
        <v>41</v>
      </c>
      <c r="C76" t="s">
        <v>58</v>
      </c>
      <c r="D76" s="4">
        <v>137.57</v>
      </c>
      <c r="E76">
        <v>137.57</v>
      </c>
      <c r="F76" s="10" t="s">
        <v>320</v>
      </c>
      <c r="G76">
        <f t="shared" si="4"/>
        <v>0</v>
      </c>
      <c r="H76" t="str">
        <f t="shared" si="5"/>
        <v>，202203052033410021</v>
      </c>
      <c r="I76" t="e">
        <f>VLOOKUP(A76,HOP!A:U,21,0)</f>
        <v>#N/A</v>
      </c>
      <c r="J76">
        <v>3.5</v>
      </c>
    </row>
    <row r="77" hidden="1" spans="1:10">
      <c r="A77">
        <v>1349026944</v>
      </c>
      <c r="B77" t="s">
        <v>41</v>
      </c>
      <c r="C77" t="s">
        <v>58</v>
      </c>
      <c r="D77" s="4">
        <v>137.57</v>
      </c>
      <c r="E77">
        <v>137.57</v>
      </c>
      <c r="F77" s="10" t="s">
        <v>321</v>
      </c>
      <c r="G77">
        <f t="shared" si="4"/>
        <v>0</v>
      </c>
      <c r="H77" t="str">
        <f t="shared" si="5"/>
        <v>，202203052111430021</v>
      </c>
      <c r="I77" t="e">
        <f>VLOOKUP(A77,HOP!A:U,21,0)</f>
        <v>#N/A</v>
      </c>
      <c r="J77">
        <v>3.5</v>
      </c>
    </row>
    <row r="78" spans="1:9">
      <c r="A78" t="s">
        <v>268</v>
      </c>
      <c r="B78" t="s">
        <v>41</v>
      </c>
      <c r="C78" t="s">
        <v>58</v>
      </c>
      <c r="D78" s="4">
        <v>1900</v>
      </c>
      <c r="E78" t="str">
        <f>VLOOKUP(A78,HOP!A:L,12,0)</f>
        <v>1900.00</v>
      </c>
      <c r="F78" t="str">
        <f>VLOOKUP(A78,HOP!A:C,3,0)</f>
        <v>2434719</v>
      </c>
      <c r="G78">
        <f t="shared" si="4"/>
        <v>0</v>
      </c>
      <c r="H78" t="str">
        <f t="shared" si="5"/>
        <v>，2434719</v>
      </c>
      <c r="I78" t="str">
        <f>VLOOKUP(A78,HOP!A:U,21,0)</f>
        <v>直采</v>
      </c>
    </row>
    <row r="79" spans="1:9">
      <c r="A79" t="s">
        <v>275</v>
      </c>
      <c r="B79" t="s">
        <v>28</v>
      </c>
      <c r="C79" t="s">
        <v>53</v>
      </c>
      <c r="D79" s="4">
        <v>120</v>
      </c>
      <c r="E79" t="str">
        <f>VLOOKUP(A79,HOP!A:L,12,0)</f>
        <v>120.00</v>
      </c>
      <c r="F79" t="str">
        <f>VLOOKUP(A79,HOP!A:C,3,0)</f>
        <v>2439695</v>
      </c>
      <c r="G79">
        <f t="shared" si="4"/>
        <v>0</v>
      </c>
      <c r="H79" t="str">
        <f t="shared" si="5"/>
        <v>，2439695</v>
      </c>
      <c r="I79" t="str">
        <f>VLOOKUP(A79,HOP!A:U,21,0)</f>
        <v>直采</v>
      </c>
    </row>
    <row r="80" spans="1:9">
      <c r="A80" t="s">
        <v>279</v>
      </c>
      <c r="B80" t="s">
        <v>53</v>
      </c>
      <c r="C80" t="s">
        <v>34</v>
      </c>
      <c r="D80" s="4">
        <v>115</v>
      </c>
      <c r="E80">
        <v>115</v>
      </c>
      <c r="F80" t="str">
        <f>VLOOKUP(A80,HOP!A:C,3,0)</f>
        <v>2441842</v>
      </c>
      <c r="G80">
        <f t="shared" si="4"/>
        <v>0</v>
      </c>
      <c r="H80" t="str">
        <f t="shared" si="5"/>
        <v>，2441842</v>
      </c>
      <c r="I80" t="str">
        <f>VLOOKUP(A80,HOP!A:U,21,0)</f>
        <v>直采</v>
      </c>
    </row>
    <row r="81" spans="1:10">
      <c r="A81">
        <v>1341214554</v>
      </c>
      <c r="B81" t="s">
        <v>28</v>
      </c>
      <c r="C81" t="s">
        <v>35</v>
      </c>
      <c r="D81" s="4">
        <v>450</v>
      </c>
      <c r="E81">
        <v>450</v>
      </c>
      <c r="F81">
        <v>2437271</v>
      </c>
      <c r="G81">
        <f t="shared" si="4"/>
        <v>0</v>
      </c>
      <c r="H81" t="str">
        <f t="shared" si="5"/>
        <v>，2437271</v>
      </c>
      <c r="I81" t="s">
        <v>296</v>
      </c>
      <c r="J81" t="s">
        <v>322</v>
      </c>
    </row>
    <row r="82" spans="1:9">
      <c r="A82" t="s">
        <v>284</v>
      </c>
      <c r="B82" t="s">
        <v>41</v>
      </c>
      <c r="C82" t="s">
        <v>58</v>
      </c>
      <c r="D82" s="4">
        <v>110</v>
      </c>
      <c r="E82" t="str">
        <f>VLOOKUP(A82,HOP!A:L,12,0)</f>
        <v>110.00</v>
      </c>
      <c r="F82" t="str">
        <f>VLOOKUP(A82,HOP!A:C,3,0)</f>
        <v>2450872</v>
      </c>
      <c r="G82">
        <f t="shared" si="4"/>
        <v>0</v>
      </c>
      <c r="H82" t="str">
        <f t="shared" si="5"/>
        <v>，2450872</v>
      </c>
      <c r="I82" t="str">
        <f>VLOOKUP(A82,HOP!A:U,21,0)</f>
        <v>直采</v>
      </c>
    </row>
    <row r="84" spans="4:4">
      <c r="D84">
        <f>SUM(D2:D83)</f>
        <v>21135.53</v>
      </c>
    </row>
    <row r="85" spans="4:4">
      <c r="D85" s="8" t="s">
        <v>10</v>
      </c>
    </row>
    <row r="91" spans="1:6">
      <c r="A91" t="s">
        <v>323</v>
      </c>
      <c r="E91">
        <v>15973.08</v>
      </c>
      <c r="F91">
        <v>15973.08</v>
      </c>
    </row>
    <row r="92" spans="1:6">
      <c r="A92" t="s">
        <v>324</v>
      </c>
      <c r="E92">
        <v>5162.45</v>
      </c>
      <c r="F92">
        <v>5162.45</v>
      </c>
    </row>
    <row r="93" spans="1:6">
      <c r="A93" t="s">
        <v>325</v>
      </c>
      <c r="E93">
        <f>SUBTOTAL(9,E91:E92)</f>
        <v>21135.53</v>
      </c>
      <c r="F93">
        <f>SUBTOTAL(9,F91:F92)</f>
        <v>21135.53</v>
      </c>
    </row>
  </sheetData>
  <autoFilter ref="A1:J82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326</v>
      </c>
      <c r="B1" s="2" t="s">
        <v>327</v>
      </c>
      <c r="C1" s="2" t="s">
        <v>328</v>
      </c>
      <c r="D1" s="2" t="s">
        <v>329</v>
      </c>
      <c r="E1" s="2" t="s">
        <v>330</v>
      </c>
      <c r="F1" s="2" t="s">
        <v>19</v>
      </c>
      <c r="G1" s="2" t="s">
        <v>20</v>
      </c>
      <c r="H1" s="2" t="s">
        <v>331</v>
      </c>
      <c r="I1" s="2" t="s">
        <v>332</v>
      </c>
      <c r="J1" s="2" t="s">
        <v>333</v>
      </c>
      <c r="K1" s="2" t="s">
        <v>334</v>
      </c>
      <c r="L1" s="2" t="s">
        <v>335</v>
      </c>
      <c r="M1" s="2" t="s">
        <v>336</v>
      </c>
      <c r="N1" s="2" t="s">
        <v>337</v>
      </c>
      <c r="O1" s="2" t="s">
        <v>338</v>
      </c>
      <c r="P1" s="2" t="s">
        <v>339</v>
      </c>
      <c r="Q1" s="2" t="s">
        <v>340</v>
      </c>
      <c r="R1" s="2" t="s">
        <v>341</v>
      </c>
      <c r="S1" s="2" t="s">
        <v>342</v>
      </c>
      <c r="T1" s="2" t="s">
        <v>343</v>
      </c>
      <c r="U1" s="2" t="s">
        <v>344</v>
      </c>
    </row>
    <row r="2" s="1" customFormat="1" spans="1:21">
      <c r="A2" s="1" t="s">
        <v>284</v>
      </c>
      <c r="B2" s="1" t="s">
        <v>345</v>
      </c>
      <c r="C2" s="1" t="s">
        <v>346</v>
      </c>
      <c r="D2" s="1" t="s">
        <v>273</v>
      </c>
      <c r="E2" s="1" t="s">
        <v>285</v>
      </c>
      <c r="F2" s="1" t="s">
        <v>345</v>
      </c>
      <c r="G2" s="1" t="s">
        <v>347</v>
      </c>
      <c r="H2" s="1" t="s">
        <v>348</v>
      </c>
      <c r="I2" s="1" t="s">
        <v>286</v>
      </c>
      <c r="J2" s="1" t="s">
        <v>349</v>
      </c>
      <c r="K2" s="1" t="s">
        <v>286</v>
      </c>
      <c r="L2" s="1" t="s">
        <v>286</v>
      </c>
      <c r="M2" s="1" t="s">
        <v>350</v>
      </c>
      <c r="N2" s="1" t="s">
        <v>350</v>
      </c>
      <c r="O2" s="1" t="s">
        <v>7</v>
      </c>
      <c r="P2" s="1" t="s">
        <v>351</v>
      </c>
      <c r="Q2" s="1" t="s">
        <v>352</v>
      </c>
      <c r="R2" s="1" t="s">
        <v>353</v>
      </c>
      <c r="S2" s="1" t="s">
        <v>354</v>
      </c>
      <c r="T2" s="1" t="s">
        <v>355</v>
      </c>
      <c r="U2" s="1" t="s">
        <v>296</v>
      </c>
    </row>
    <row r="3" s="1" customFormat="1" spans="1:21">
      <c r="A3" s="1" t="s">
        <v>219</v>
      </c>
      <c r="B3" s="1" t="s">
        <v>345</v>
      </c>
      <c r="C3" s="1" t="s">
        <v>356</v>
      </c>
      <c r="D3" s="1" t="s">
        <v>188</v>
      </c>
      <c r="E3" s="1" t="s">
        <v>220</v>
      </c>
      <c r="F3" s="1" t="s">
        <v>345</v>
      </c>
      <c r="G3" s="1" t="s">
        <v>347</v>
      </c>
      <c r="H3" s="1" t="s">
        <v>348</v>
      </c>
      <c r="I3" s="1" t="s">
        <v>199</v>
      </c>
      <c r="J3" s="1" t="s">
        <v>349</v>
      </c>
      <c r="K3" s="1" t="s">
        <v>199</v>
      </c>
      <c r="L3" s="1" t="s">
        <v>199</v>
      </c>
      <c r="M3" s="1" t="s">
        <v>350</v>
      </c>
      <c r="N3" s="1" t="s">
        <v>350</v>
      </c>
      <c r="O3" s="1" t="s">
        <v>7</v>
      </c>
      <c r="P3" s="1" t="s">
        <v>351</v>
      </c>
      <c r="Q3" s="1" t="s">
        <v>352</v>
      </c>
      <c r="R3" s="1" t="s">
        <v>357</v>
      </c>
      <c r="S3" s="1" t="s">
        <v>354</v>
      </c>
      <c r="T3" s="1" t="s">
        <v>355</v>
      </c>
      <c r="U3" s="1" t="s">
        <v>296</v>
      </c>
    </row>
    <row r="4" s="1" customFormat="1" spans="1:21">
      <c r="A4" s="1" t="s">
        <v>186</v>
      </c>
      <c r="B4" s="1" t="s">
        <v>345</v>
      </c>
      <c r="C4" s="1" t="s">
        <v>358</v>
      </c>
      <c r="D4" s="1" t="s">
        <v>170</v>
      </c>
      <c r="E4" s="1" t="s">
        <v>187</v>
      </c>
      <c r="F4" s="1" t="s">
        <v>345</v>
      </c>
      <c r="G4" s="1" t="s">
        <v>347</v>
      </c>
      <c r="H4" s="1" t="s">
        <v>348</v>
      </c>
      <c r="I4" s="1" t="s">
        <v>175</v>
      </c>
      <c r="J4" s="1" t="s">
        <v>349</v>
      </c>
      <c r="K4" s="1" t="s">
        <v>175</v>
      </c>
      <c r="L4" s="1" t="s">
        <v>175</v>
      </c>
      <c r="M4" s="1" t="s">
        <v>350</v>
      </c>
      <c r="N4" s="1" t="s">
        <v>350</v>
      </c>
      <c r="O4" s="1" t="s">
        <v>7</v>
      </c>
      <c r="P4" s="1" t="s">
        <v>351</v>
      </c>
      <c r="Q4" s="1" t="s">
        <v>352</v>
      </c>
      <c r="R4" s="1" t="s">
        <v>359</v>
      </c>
      <c r="S4" s="1" t="s">
        <v>354</v>
      </c>
      <c r="T4" s="1" t="s">
        <v>355</v>
      </c>
      <c r="U4" s="1" t="s">
        <v>296</v>
      </c>
    </row>
    <row r="5" s="1" customFormat="1" spans="1:21">
      <c r="A5" s="1" t="s">
        <v>124</v>
      </c>
      <c r="B5" s="1" t="s">
        <v>345</v>
      </c>
      <c r="C5" s="1" t="s">
        <v>360</v>
      </c>
      <c r="D5" s="1" t="s">
        <v>361</v>
      </c>
      <c r="E5" s="1" t="s">
        <v>125</v>
      </c>
      <c r="F5" s="1" t="s">
        <v>345</v>
      </c>
      <c r="G5" s="1" t="s">
        <v>347</v>
      </c>
      <c r="H5" s="1" t="s">
        <v>348</v>
      </c>
      <c r="I5" s="1" t="s">
        <v>114</v>
      </c>
      <c r="J5" s="1" t="s">
        <v>349</v>
      </c>
      <c r="K5" s="1" t="s">
        <v>114</v>
      </c>
      <c r="L5" s="1" t="s">
        <v>114</v>
      </c>
      <c r="M5" s="1" t="s">
        <v>350</v>
      </c>
      <c r="N5" s="1" t="s">
        <v>350</v>
      </c>
      <c r="O5" s="1" t="s">
        <v>7</v>
      </c>
      <c r="P5" s="1" t="s">
        <v>351</v>
      </c>
      <c r="Q5" s="1" t="s">
        <v>352</v>
      </c>
      <c r="R5" s="1" t="s">
        <v>362</v>
      </c>
      <c r="S5" s="1" t="s">
        <v>354</v>
      </c>
      <c r="T5" s="1" t="s">
        <v>355</v>
      </c>
      <c r="U5" s="1" t="s">
        <v>296</v>
      </c>
    </row>
    <row r="6" s="1" customFormat="1" spans="1:21">
      <c r="A6" s="1" t="s">
        <v>217</v>
      </c>
      <c r="B6" s="1" t="s">
        <v>345</v>
      </c>
      <c r="C6" s="1" t="s">
        <v>363</v>
      </c>
      <c r="D6" s="1" t="s">
        <v>188</v>
      </c>
      <c r="E6" s="1" t="s">
        <v>218</v>
      </c>
      <c r="F6" s="1" t="s">
        <v>345</v>
      </c>
      <c r="G6" s="1" t="s">
        <v>347</v>
      </c>
      <c r="H6" s="1" t="s">
        <v>348</v>
      </c>
      <c r="I6" s="1" t="s">
        <v>199</v>
      </c>
      <c r="J6" s="1" t="s">
        <v>349</v>
      </c>
      <c r="K6" s="1" t="s">
        <v>199</v>
      </c>
      <c r="L6" s="1" t="s">
        <v>199</v>
      </c>
      <c r="M6" s="1" t="s">
        <v>350</v>
      </c>
      <c r="N6" s="1" t="s">
        <v>350</v>
      </c>
      <c r="O6" s="1" t="s">
        <v>7</v>
      </c>
      <c r="P6" s="1" t="s">
        <v>351</v>
      </c>
      <c r="Q6" s="1" t="s">
        <v>352</v>
      </c>
      <c r="R6" s="1" t="s">
        <v>364</v>
      </c>
      <c r="S6" s="1" t="s">
        <v>354</v>
      </c>
      <c r="T6" s="1" t="s">
        <v>355</v>
      </c>
      <c r="U6" s="1" t="s">
        <v>296</v>
      </c>
    </row>
    <row r="7" s="1" customFormat="1" spans="1:21">
      <c r="A7" s="1" t="s">
        <v>55</v>
      </c>
      <c r="B7" s="1" t="s">
        <v>345</v>
      </c>
      <c r="C7" s="1" t="s">
        <v>365</v>
      </c>
      <c r="D7" s="1" t="s">
        <v>48</v>
      </c>
      <c r="E7" s="1" t="s">
        <v>56</v>
      </c>
      <c r="F7" s="1" t="s">
        <v>345</v>
      </c>
      <c r="G7" s="1" t="s">
        <v>347</v>
      </c>
      <c r="H7" s="1" t="s">
        <v>348</v>
      </c>
      <c r="I7" s="1" t="s">
        <v>59</v>
      </c>
      <c r="J7" s="1" t="s">
        <v>349</v>
      </c>
      <c r="K7" s="1" t="s">
        <v>59</v>
      </c>
      <c r="L7" s="1" t="s">
        <v>59</v>
      </c>
      <c r="M7" s="1" t="s">
        <v>350</v>
      </c>
      <c r="N7" s="1" t="s">
        <v>350</v>
      </c>
      <c r="O7" s="1" t="s">
        <v>7</v>
      </c>
      <c r="P7" s="1" t="s">
        <v>351</v>
      </c>
      <c r="Q7" s="1" t="s">
        <v>352</v>
      </c>
      <c r="R7" s="1" t="s">
        <v>366</v>
      </c>
      <c r="S7" s="1" t="s">
        <v>354</v>
      </c>
      <c r="T7" s="1" t="s">
        <v>355</v>
      </c>
      <c r="U7" s="1" t="s">
        <v>296</v>
      </c>
    </row>
    <row r="8" s="1" customFormat="1" spans="1:21">
      <c r="A8" s="1" t="s">
        <v>216</v>
      </c>
      <c r="B8" s="1" t="s">
        <v>345</v>
      </c>
      <c r="C8" s="1" t="s">
        <v>367</v>
      </c>
      <c r="D8" s="1" t="s">
        <v>188</v>
      </c>
      <c r="E8" s="1" t="s">
        <v>214</v>
      </c>
      <c r="F8" s="1" t="s">
        <v>345</v>
      </c>
      <c r="G8" s="1" t="s">
        <v>347</v>
      </c>
      <c r="H8" s="1" t="s">
        <v>348</v>
      </c>
      <c r="I8" s="1" t="s">
        <v>199</v>
      </c>
      <c r="J8" s="1" t="s">
        <v>349</v>
      </c>
      <c r="K8" s="1" t="s">
        <v>199</v>
      </c>
      <c r="L8" s="1" t="s">
        <v>199</v>
      </c>
      <c r="M8" s="1" t="s">
        <v>350</v>
      </c>
      <c r="N8" s="1" t="s">
        <v>350</v>
      </c>
      <c r="O8" s="1" t="s">
        <v>7</v>
      </c>
      <c r="P8" s="1" t="s">
        <v>351</v>
      </c>
      <c r="Q8" s="1" t="s">
        <v>352</v>
      </c>
      <c r="R8" s="1" t="s">
        <v>368</v>
      </c>
      <c r="S8" s="1" t="s">
        <v>354</v>
      </c>
      <c r="T8" s="1" t="s">
        <v>355</v>
      </c>
      <c r="U8" s="1" t="s">
        <v>296</v>
      </c>
    </row>
    <row r="9" s="1" customFormat="1" spans="1:21">
      <c r="A9" s="1" t="s">
        <v>185</v>
      </c>
      <c r="B9" s="1" t="s">
        <v>345</v>
      </c>
      <c r="C9" s="1" t="s">
        <v>369</v>
      </c>
      <c r="D9" s="1" t="s">
        <v>170</v>
      </c>
      <c r="E9" s="1" t="s">
        <v>179</v>
      </c>
      <c r="F9" s="1" t="s">
        <v>345</v>
      </c>
      <c r="G9" s="1" t="s">
        <v>347</v>
      </c>
      <c r="H9" s="1" t="s">
        <v>348</v>
      </c>
      <c r="I9" s="1" t="s">
        <v>175</v>
      </c>
      <c r="J9" s="1" t="s">
        <v>349</v>
      </c>
      <c r="K9" s="1" t="s">
        <v>175</v>
      </c>
      <c r="L9" s="1" t="s">
        <v>175</v>
      </c>
      <c r="M9" s="1" t="s">
        <v>350</v>
      </c>
      <c r="N9" s="1" t="s">
        <v>350</v>
      </c>
      <c r="O9" s="1" t="s">
        <v>7</v>
      </c>
      <c r="P9" s="1" t="s">
        <v>351</v>
      </c>
      <c r="Q9" s="1" t="s">
        <v>352</v>
      </c>
      <c r="R9" s="1" t="s">
        <v>370</v>
      </c>
      <c r="S9" s="1" t="s">
        <v>354</v>
      </c>
      <c r="T9" s="1" t="s">
        <v>355</v>
      </c>
      <c r="U9" s="1" t="s">
        <v>296</v>
      </c>
    </row>
    <row r="10" s="1" customFormat="1" spans="1:21">
      <c r="A10" s="1" t="s">
        <v>215</v>
      </c>
      <c r="B10" s="1" t="s">
        <v>371</v>
      </c>
      <c r="C10" s="1" t="s">
        <v>372</v>
      </c>
      <c r="D10" s="1" t="s">
        <v>188</v>
      </c>
      <c r="E10" s="1" t="s">
        <v>204</v>
      </c>
      <c r="F10" s="1" t="s">
        <v>371</v>
      </c>
      <c r="G10" s="1" t="s">
        <v>345</v>
      </c>
      <c r="H10" s="1" t="s">
        <v>348</v>
      </c>
      <c r="I10" s="1" t="s">
        <v>199</v>
      </c>
      <c r="J10" s="1" t="s">
        <v>349</v>
      </c>
      <c r="K10" s="1" t="s">
        <v>199</v>
      </c>
      <c r="L10" s="1" t="s">
        <v>199</v>
      </c>
      <c r="M10" s="1" t="s">
        <v>350</v>
      </c>
      <c r="N10" s="1" t="s">
        <v>350</v>
      </c>
      <c r="O10" s="1" t="s">
        <v>7</v>
      </c>
      <c r="P10" s="1" t="s">
        <v>351</v>
      </c>
      <c r="Q10" s="1" t="s">
        <v>352</v>
      </c>
      <c r="R10" s="1" t="s">
        <v>373</v>
      </c>
      <c r="S10" s="1" t="s">
        <v>354</v>
      </c>
      <c r="T10" s="1" t="s">
        <v>355</v>
      </c>
      <c r="U10" s="1" t="s">
        <v>296</v>
      </c>
    </row>
    <row r="11" s="1" customFormat="1" spans="1:21">
      <c r="A11" s="1" t="s">
        <v>213</v>
      </c>
      <c r="B11" s="1" t="s">
        <v>371</v>
      </c>
      <c r="C11" s="1" t="s">
        <v>374</v>
      </c>
      <c r="D11" s="1" t="s">
        <v>188</v>
      </c>
      <c r="E11" s="1" t="s">
        <v>214</v>
      </c>
      <c r="F11" s="1" t="s">
        <v>371</v>
      </c>
      <c r="G11" s="1" t="s">
        <v>345</v>
      </c>
      <c r="H11" s="1" t="s">
        <v>348</v>
      </c>
      <c r="I11" s="1" t="s">
        <v>199</v>
      </c>
      <c r="J11" s="1" t="s">
        <v>349</v>
      </c>
      <c r="K11" s="1" t="s">
        <v>199</v>
      </c>
      <c r="L11" s="1" t="s">
        <v>199</v>
      </c>
      <c r="M11" s="1" t="s">
        <v>350</v>
      </c>
      <c r="N11" s="1" t="s">
        <v>350</v>
      </c>
      <c r="O11" s="1" t="s">
        <v>7</v>
      </c>
      <c r="P11" s="1" t="s">
        <v>351</v>
      </c>
      <c r="Q11" s="1" t="s">
        <v>352</v>
      </c>
      <c r="R11" s="1" t="s">
        <v>375</v>
      </c>
      <c r="S11" s="1" t="s">
        <v>354</v>
      </c>
      <c r="T11" s="1" t="s">
        <v>355</v>
      </c>
      <c r="U11" s="1" t="s">
        <v>296</v>
      </c>
    </row>
    <row r="12" s="1" customFormat="1" spans="1:21">
      <c r="A12" s="1" t="s">
        <v>46</v>
      </c>
      <c r="B12" s="1" t="s">
        <v>371</v>
      </c>
      <c r="C12" s="1" t="s">
        <v>376</v>
      </c>
      <c r="D12" s="1" t="s">
        <v>11</v>
      </c>
      <c r="E12" s="1" t="s">
        <v>47</v>
      </c>
      <c r="F12" s="1" t="s">
        <v>371</v>
      </c>
      <c r="G12" s="1" t="s">
        <v>345</v>
      </c>
      <c r="H12" s="1" t="s">
        <v>348</v>
      </c>
      <c r="I12" s="1" t="s">
        <v>37</v>
      </c>
      <c r="J12" s="1" t="s">
        <v>349</v>
      </c>
      <c r="K12" s="1" t="s">
        <v>37</v>
      </c>
      <c r="L12" s="1" t="s">
        <v>37</v>
      </c>
      <c r="M12" s="1" t="s">
        <v>350</v>
      </c>
      <c r="N12" s="1" t="s">
        <v>350</v>
      </c>
      <c r="O12" s="1" t="s">
        <v>7</v>
      </c>
      <c r="P12" s="1" t="s">
        <v>351</v>
      </c>
      <c r="Q12" s="1" t="s">
        <v>352</v>
      </c>
      <c r="R12" s="1" t="s">
        <v>377</v>
      </c>
      <c r="S12" s="1" t="s">
        <v>354</v>
      </c>
      <c r="T12" s="1" t="s">
        <v>355</v>
      </c>
      <c r="U12" s="1" t="s">
        <v>296</v>
      </c>
    </row>
    <row r="13" s="1" customFormat="1" spans="1:21">
      <c r="A13" s="1" t="s">
        <v>184</v>
      </c>
      <c r="B13" s="1" t="s">
        <v>371</v>
      </c>
      <c r="C13" s="1" t="s">
        <v>378</v>
      </c>
      <c r="D13" s="1" t="s">
        <v>170</v>
      </c>
      <c r="E13" s="1" t="s">
        <v>179</v>
      </c>
      <c r="F13" s="1" t="s">
        <v>371</v>
      </c>
      <c r="G13" s="1" t="s">
        <v>345</v>
      </c>
      <c r="H13" s="1" t="s">
        <v>348</v>
      </c>
      <c r="I13" s="1" t="s">
        <v>175</v>
      </c>
      <c r="J13" s="1" t="s">
        <v>349</v>
      </c>
      <c r="K13" s="1" t="s">
        <v>175</v>
      </c>
      <c r="L13" s="1" t="s">
        <v>175</v>
      </c>
      <c r="M13" s="1" t="s">
        <v>350</v>
      </c>
      <c r="N13" s="1" t="s">
        <v>350</v>
      </c>
      <c r="O13" s="1" t="s">
        <v>7</v>
      </c>
      <c r="P13" s="1" t="s">
        <v>351</v>
      </c>
      <c r="Q13" s="1" t="s">
        <v>352</v>
      </c>
      <c r="R13" s="1" t="s">
        <v>379</v>
      </c>
      <c r="S13" s="1" t="s">
        <v>354</v>
      </c>
      <c r="T13" s="1" t="s">
        <v>355</v>
      </c>
      <c r="U13" s="1" t="s">
        <v>296</v>
      </c>
    </row>
    <row r="14" s="1" customFormat="1" spans="1:21">
      <c r="A14" s="1" t="s">
        <v>211</v>
      </c>
      <c r="B14" s="1" t="s">
        <v>371</v>
      </c>
      <c r="C14" s="1" t="s">
        <v>380</v>
      </c>
      <c r="D14" s="1" t="s">
        <v>188</v>
      </c>
      <c r="E14" s="1" t="s">
        <v>212</v>
      </c>
      <c r="F14" s="1" t="s">
        <v>371</v>
      </c>
      <c r="G14" s="1" t="s">
        <v>345</v>
      </c>
      <c r="H14" s="1" t="s">
        <v>348</v>
      </c>
      <c r="I14" s="1" t="s">
        <v>199</v>
      </c>
      <c r="J14" s="1" t="s">
        <v>349</v>
      </c>
      <c r="K14" s="1" t="s">
        <v>199</v>
      </c>
      <c r="L14" s="1" t="s">
        <v>199</v>
      </c>
      <c r="M14" s="1" t="s">
        <v>350</v>
      </c>
      <c r="N14" s="1" t="s">
        <v>350</v>
      </c>
      <c r="O14" s="1" t="s">
        <v>7</v>
      </c>
      <c r="P14" s="1" t="s">
        <v>351</v>
      </c>
      <c r="Q14" s="1" t="s">
        <v>352</v>
      </c>
      <c r="R14" s="1" t="s">
        <v>381</v>
      </c>
      <c r="S14" s="1" t="s">
        <v>354</v>
      </c>
      <c r="T14" s="1" t="s">
        <v>355</v>
      </c>
      <c r="U14" s="1" t="s">
        <v>296</v>
      </c>
    </row>
    <row r="15" s="1" customFormat="1" spans="1:21">
      <c r="A15" s="1" t="s">
        <v>209</v>
      </c>
      <c r="B15" s="1" t="s">
        <v>371</v>
      </c>
      <c r="C15" s="1" t="s">
        <v>382</v>
      </c>
      <c r="D15" s="1" t="s">
        <v>188</v>
      </c>
      <c r="E15" s="1" t="s">
        <v>210</v>
      </c>
      <c r="F15" s="1" t="s">
        <v>371</v>
      </c>
      <c r="G15" s="1" t="s">
        <v>345</v>
      </c>
      <c r="H15" s="1" t="s">
        <v>348</v>
      </c>
      <c r="I15" s="1" t="s">
        <v>199</v>
      </c>
      <c r="J15" s="1" t="s">
        <v>349</v>
      </c>
      <c r="K15" s="1" t="s">
        <v>199</v>
      </c>
      <c r="L15" s="1" t="s">
        <v>199</v>
      </c>
      <c r="M15" s="1" t="s">
        <v>350</v>
      </c>
      <c r="N15" s="1" t="s">
        <v>350</v>
      </c>
      <c r="O15" s="1" t="s">
        <v>7</v>
      </c>
      <c r="P15" s="1" t="s">
        <v>351</v>
      </c>
      <c r="Q15" s="1" t="s">
        <v>352</v>
      </c>
      <c r="R15" s="1" t="s">
        <v>383</v>
      </c>
      <c r="S15" s="1" t="s">
        <v>354</v>
      </c>
      <c r="T15" s="1" t="s">
        <v>355</v>
      </c>
      <c r="U15" s="1" t="s">
        <v>296</v>
      </c>
    </row>
    <row r="16" s="1" customFormat="1" spans="1:21">
      <c r="A16" s="1" t="s">
        <v>42</v>
      </c>
      <c r="B16" s="1" t="s">
        <v>371</v>
      </c>
      <c r="C16" s="1" t="s">
        <v>384</v>
      </c>
      <c r="D16" s="1" t="s">
        <v>11</v>
      </c>
      <c r="E16" s="1" t="s">
        <v>43</v>
      </c>
      <c r="F16" s="1" t="s">
        <v>371</v>
      </c>
      <c r="G16" s="1" t="s">
        <v>345</v>
      </c>
      <c r="H16" s="1" t="s">
        <v>348</v>
      </c>
      <c r="I16" s="1" t="s">
        <v>45</v>
      </c>
      <c r="J16" s="1" t="s">
        <v>349</v>
      </c>
      <c r="K16" s="1" t="s">
        <v>45</v>
      </c>
      <c r="L16" s="1" t="s">
        <v>45</v>
      </c>
      <c r="M16" s="1" t="s">
        <v>350</v>
      </c>
      <c r="N16" s="1" t="s">
        <v>350</v>
      </c>
      <c r="O16" s="1" t="s">
        <v>7</v>
      </c>
      <c r="P16" s="1" t="s">
        <v>351</v>
      </c>
      <c r="Q16" s="1" t="s">
        <v>352</v>
      </c>
      <c r="R16" s="1" t="s">
        <v>385</v>
      </c>
      <c r="S16" s="1" t="s">
        <v>354</v>
      </c>
      <c r="T16" s="1" t="s">
        <v>355</v>
      </c>
      <c r="U16" s="1" t="s">
        <v>296</v>
      </c>
    </row>
    <row r="17" s="1" customFormat="1" spans="1:21">
      <c r="A17" s="1" t="s">
        <v>207</v>
      </c>
      <c r="B17" s="1" t="s">
        <v>371</v>
      </c>
      <c r="C17" s="1" t="s">
        <v>386</v>
      </c>
      <c r="D17" s="1" t="s">
        <v>188</v>
      </c>
      <c r="E17" s="1" t="s">
        <v>208</v>
      </c>
      <c r="F17" s="1" t="s">
        <v>371</v>
      </c>
      <c r="G17" s="1" t="s">
        <v>345</v>
      </c>
      <c r="H17" s="1" t="s">
        <v>348</v>
      </c>
      <c r="I17" s="1" t="s">
        <v>199</v>
      </c>
      <c r="J17" s="1" t="s">
        <v>349</v>
      </c>
      <c r="K17" s="1" t="s">
        <v>199</v>
      </c>
      <c r="L17" s="1" t="s">
        <v>199</v>
      </c>
      <c r="M17" s="1" t="s">
        <v>350</v>
      </c>
      <c r="N17" s="1" t="s">
        <v>350</v>
      </c>
      <c r="O17" s="1" t="s">
        <v>7</v>
      </c>
      <c r="P17" s="1" t="s">
        <v>351</v>
      </c>
      <c r="Q17" s="1" t="s">
        <v>352</v>
      </c>
      <c r="R17" s="1" t="s">
        <v>387</v>
      </c>
      <c r="S17" s="1" t="s">
        <v>354</v>
      </c>
      <c r="T17" s="1" t="s">
        <v>355</v>
      </c>
      <c r="U17" s="1" t="s">
        <v>296</v>
      </c>
    </row>
    <row r="18" s="1" customFormat="1" spans="1:21">
      <c r="A18" s="1" t="s">
        <v>205</v>
      </c>
      <c r="B18" s="1" t="s">
        <v>388</v>
      </c>
      <c r="C18" s="1" t="s">
        <v>389</v>
      </c>
      <c r="D18" s="1" t="s">
        <v>188</v>
      </c>
      <c r="E18" s="1" t="s">
        <v>206</v>
      </c>
      <c r="F18" s="1" t="s">
        <v>371</v>
      </c>
      <c r="G18" s="1" t="s">
        <v>345</v>
      </c>
      <c r="H18" s="1" t="s">
        <v>348</v>
      </c>
      <c r="I18" s="1" t="s">
        <v>199</v>
      </c>
      <c r="J18" s="1" t="s">
        <v>349</v>
      </c>
      <c r="K18" s="1" t="s">
        <v>199</v>
      </c>
      <c r="L18" s="1" t="s">
        <v>199</v>
      </c>
      <c r="M18" s="1" t="s">
        <v>350</v>
      </c>
      <c r="N18" s="1" t="s">
        <v>350</v>
      </c>
      <c r="O18" s="1" t="s">
        <v>7</v>
      </c>
      <c r="P18" s="1" t="s">
        <v>351</v>
      </c>
      <c r="Q18" s="1" t="s">
        <v>352</v>
      </c>
      <c r="R18" s="1" t="s">
        <v>390</v>
      </c>
      <c r="S18" s="1" t="s">
        <v>354</v>
      </c>
      <c r="T18" s="1" t="s">
        <v>355</v>
      </c>
      <c r="U18" s="1" t="s">
        <v>296</v>
      </c>
    </row>
    <row r="19" s="1" customFormat="1" spans="1:21">
      <c r="A19" s="1" t="s">
        <v>32</v>
      </c>
      <c r="B19" s="1" t="s">
        <v>388</v>
      </c>
      <c r="C19" s="1" t="s">
        <v>391</v>
      </c>
      <c r="D19" s="1" t="s">
        <v>11</v>
      </c>
      <c r="E19" s="1" t="s">
        <v>33</v>
      </c>
      <c r="F19" s="1" t="s">
        <v>388</v>
      </c>
      <c r="G19" s="1" t="s">
        <v>371</v>
      </c>
      <c r="H19" s="1" t="s">
        <v>348</v>
      </c>
      <c r="I19" s="1" t="s">
        <v>37</v>
      </c>
      <c r="J19" s="1" t="s">
        <v>349</v>
      </c>
      <c r="K19" s="1" t="s">
        <v>37</v>
      </c>
      <c r="L19" s="1" t="s">
        <v>37</v>
      </c>
      <c r="M19" s="1" t="s">
        <v>350</v>
      </c>
      <c r="N19" s="1" t="s">
        <v>350</v>
      </c>
      <c r="O19" s="1" t="s">
        <v>7</v>
      </c>
      <c r="P19" s="1" t="s">
        <v>351</v>
      </c>
      <c r="Q19" s="1" t="s">
        <v>352</v>
      </c>
      <c r="R19" s="1" t="s">
        <v>392</v>
      </c>
      <c r="S19" s="1" t="s">
        <v>354</v>
      </c>
      <c r="T19" s="1" t="s">
        <v>355</v>
      </c>
      <c r="U19" s="1" t="s">
        <v>296</v>
      </c>
    </row>
    <row r="20" s="1" customFormat="1" spans="1:21">
      <c r="A20" s="1" t="s">
        <v>203</v>
      </c>
      <c r="B20" s="1" t="s">
        <v>388</v>
      </c>
      <c r="C20" s="1" t="s">
        <v>393</v>
      </c>
      <c r="D20" s="1" t="s">
        <v>188</v>
      </c>
      <c r="E20" s="1" t="s">
        <v>204</v>
      </c>
      <c r="F20" s="1" t="s">
        <v>388</v>
      </c>
      <c r="G20" s="1" t="s">
        <v>371</v>
      </c>
      <c r="H20" s="1" t="s">
        <v>348</v>
      </c>
      <c r="I20" s="1" t="s">
        <v>199</v>
      </c>
      <c r="J20" s="1" t="s">
        <v>349</v>
      </c>
      <c r="K20" s="1" t="s">
        <v>199</v>
      </c>
      <c r="L20" s="1" t="s">
        <v>199</v>
      </c>
      <c r="M20" s="1" t="s">
        <v>350</v>
      </c>
      <c r="N20" s="1" t="s">
        <v>350</v>
      </c>
      <c r="O20" s="1" t="s">
        <v>7</v>
      </c>
      <c r="P20" s="1" t="s">
        <v>351</v>
      </c>
      <c r="Q20" s="1" t="s">
        <v>352</v>
      </c>
      <c r="R20" s="1" t="s">
        <v>394</v>
      </c>
      <c r="S20" s="1" t="s">
        <v>354</v>
      </c>
      <c r="T20" s="1" t="s">
        <v>355</v>
      </c>
      <c r="U20" s="1" t="s">
        <v>296</v>
      </c>
    </row>
    <row r="21" s="1" customFormat="1" spans="1:21">
      <c r="A21" s="1" t="s">
        <v>202</v>
      </c>
      <c r="B21" s="1" t="s">
        <v>388</v>
      </c>
      <c r="C21" s="1" t="s">
        <v>395</v>
      </c>
      <c r="D21" s="1" t="s">
        <v>188</v>
      </c>
      <c r="E21" s="1" t="s">
        <v>201</v>
      </c>
      <c r="F21" s="1" t="s">
        <v>388</v>
      </c>
      <c r="G21" s="1" t="s">
        <v>371</v>
      </c>
      <c r="H21" s="1" t="s">
        <v>348</v>
      </c>
      <c r="I21" s="1" t="s">
        <v>199</v>
      </c>
      <c r="J21" s="1" t="s">
        <v>349</v>
      </c>
      <c r="K21" s="1" t="s">
        <v>199</v>
      </c>
      <c r="L21" s="1" t="s">
        <v>199</v>
      </c>
      <c r="M21" s="1" t="s">
        <v>350</v>
      </c>
      <c r="N21" s="1" t="s">
        <v>350</v>
      </c>
      <c r="O21" s="1" t="s">
        <v>7</v>
      </c>
      <c r="P21" s="1" t="s">
        <v>351</v>
      </c>
      <c r="Q21" s="1" t="s">
        <v>352</v>
      </c>
      <c r="R21" s="1" t="s">
        <v>396</v>
      </c>
      <c r="S21" s="1" t="s">
        <v>354</v>
      </c>
      <c r="T21" s="1" t="s">
        <v>355</v>
      </c>
      <c r="U21" s="1" t="s">
        <v>296</v>
      </c>
    </row>
    <row r="22" s="1" customFormat="1" spans="1:21">
      <c r="A22" s="1" t="s">
        <v>182</v>
      </c>
      <c r="B22" s="1" t="s">
        <v>388</v>
      </c>
      <c r="C22" s="1" t="s">
        <v>397</v>
      </c>
      <c r="D22" s="1" t="s">
        <v>170</v>
      </c>
      <c r="E22" s="1" t="s">
        <v>183</v>
      </c>
      <c r="F22" s="1" t="s">
        <v>388</v>
      </c>
      <c r="G22" s="1" t="s">
        <v>371</v>
      </c>
      <c r="H22" s="1" t="s">
        <v>348</v>
      </c>
      <c r="I22" s="1" t="s">
        <v>175</v>
      </c>
      <c r="J22" s="1" t="s">
        <v>349</v>
      </c>
      <c r="K22" s="1" t="s">
        <v>175</v>
      </c>
      <c r="L22" s="1" t="s">
        <v>175</v>
      </c>
      <c r="M22" s="1" t="s">
        <v>350</v>
      </c>
      <c r="N22" s="1" t="s">
        <v>350</v>
      </c>
      <c r="O22" s="1" t="s">
        <v>7</v>
      </c>
      <c r="P22" s="1" t="s">
        <v>351</v>
      </c>
      <c r="Q22" s="1" t="s">
        <v>352</v>
      </c>
      <c r="R22" s="1" t="s">
        <v>398</v>
      </c>
      <c r="S22" s="1" t="s">
        <v>354</v>
      </c>
      <c r="T22" s="1" t="s">
        <v>355</v>
      </c>
      <c r="U22" s="1" t="s">
        <v>296</v>
      </c>
    </row>
    <row r="23" s="1" customFormat="1" spans="1:21">
      <c r="A23" s="1" t="s">
        <v>181</v>
      </c>
      <c r="B23" s="1" t="s">
        <v>388</v>
      </c>
      <c r="C23" s="1" t="s">
        <v>399</v>
      </c>
      <c r="D23" s="1" t="s">
        <v>170</v>
      </c>
      <c r="E23" s="1" t="s">
        <v>179</v>
      </c>
      <c r="F23" s="1" t="s">
        <v>388</v>
      </c>
      <c r="G23" s="1" t="s">
        <v>371</v>
      </c>
      <c r="H23" s="1" t="s">
        <v>348</v>
      </c>
      <c r="I23" s="1" t="s">
        <v>175</v>
      </c>
      <c r="J23" s="1" t="s">
        <v>349</v>
      </c>
      <c r="K23" s="1" t="s">
        <v>175</v>
      </c>
      <c r="L23" s="1" t="s">
        <v>175</v>
      </c>
      <c r="M23" s="1" t="s">
        <v>350</v>
      </c>
      <c r="N23" s="1" t="s">
        <v>350</v>
      </c>
      <c r="O23" s="1" t="s">
        <v>7</v>
      </c>
      <c r="P23" s="1" t="s">
        <v>351</v>
      </c>
      <c r="Q23" s="1" t="s">
        <v>352</v>
      </c>
      <c r="R23" s="1" t="s">
        <v>400</v>
      </c>
      <c r="S23" s="1" t="s">
        <v>354</v>
      </c>
      <c r="T23" s="1" t="s">
        <v>355</v>
      </c>
      <c r="U23" s="1" t="s">
        <v>296</v>
      </c>
    </row>
    <row r="24" s="1" customFormat="1" spans="1:21">
      <c r="A24" s="1" t="s">
        <v>38</v>
      </c>
      <c r="B24" s="1" t="s">
        <v>388</v>
      </c>
      <c r="C24" s="1" t="s">
        <v>401</v>
      </c>
      <c r="D24" s="1" t="s">
        <v>11</v>
      </c>
      <c r="E24" s="1" t="s">
        <v>39</v>
      </c>
      <c r="F24" s="1" t="s">
        <v>371</v>
      </c>
      <c r="G24" s="1" t="s">
        <v>345</v>
      </c>
      <c r="H24" s="1" t="s">
        <v>348</v>
      </c>
      <c r="I24" s="1" t="s">
        <v>37</v>
      </c>
      <c r="J24" s="1" t="s">
        <v>349</v>
      </c>
      <c r="K24" s="1" t="s">
        <v>37</v>
      </c>
      <c r="L24" s="1" t="s">
        <v>37</v>
      </c>
      <c r="M24" s="1" t="s">
        <v>350</v>
      </c>
      <c r="N24" s="1" t="s">
        <v>350</v>
      </c>
      <c r="O24" s="1" t="s">
        <v>7</v>
      </c>
      <c r="P24" s="1" t="s">
        <v>351</v>
      </c>
      <c r="Q24" s="1" t="s">
        <v>352</v>
      </c>
      <c r="R24" s="1" t="s">
        <v>402</v>
      </c>
      <c r="S24" s="1" t="s">
        <v>354</v>
      </c>
      <c r="T24" s="1" t="s">
        <v>355</v>
      </c>
      <c r="U24" s="1" t="s">
        <v>296</v>
      </c>
    </row>
    <row r="25" s="1" customFormat="1" spans="1:21">
      <c r="A25" s="1" t="s">
        <v>94</v>
      </c>
      <c r="B25" s="1" t="s">
        <v>403</v>
      </c>
      <c r="C25" s="1" t="s">
        <v>404</v>
      </c>
      <c r="D25" s="1" t="s">
        <v>86</v>
      </c>
      <c r="E25" s="1" t="s">
        <v>96</v>
      </c>
      <c r="F25" s="1" t="s">
        <v>345</v>
      </c>
      <c r="G25" s="1" t="s">
        <v>347</v>
      </c>
      <c r="H25" s="1" t="s">
        <v>348</v>
      </c>
      <c r="I25" s="1" t="s">
        <v>98</v>
      </c>
      <c r="J25" s="1" t="s">
        <v>349</v>
      </c>
      <c r="K25" s="1" t="s">
        <v>98</v>
      </c>
      <c r="L25" s="1" t="s">
        <v>98</v>
      </c>
      <c r="M25" s="1" t="s">
        <v>350</v>
      </c>
      <c r="N25" s="1" t="s">
        <v>350</v>
      </c>
      <c r="O25" s="1" t="s">
        <v>7</v>
      </c>
      <c r="P25" s="1" t="s">
        <v>351</v>
      </c>
      <c r="Q25" s="1" t="s">
        <v>352</v>
      </c>
      <c r="R25" s="1" t="s">
        <v>405</v>
      </c>
      <c r="S25" s="1" t="s">
        <v>354</v>
      </c>
      <c r="T25" s="1" t="s">
        <v>355</v>
      </c>
      <c r="U25" s="1" t="s">
        <v>296</v>
      </c>
    </row>
    <row r="26" s="1" customFormat="1" spans="1:21">
      <c r="A26" s="1" t="s">
        <v>84</v>
      </c>
      <c r="B26" s="1" t="s">
        <v>403</v>
      </c>
      <c r="C26" s="1" t="s">
        <v>406</v>
      </c>
      <c r="D26" s="1" t="s">
        <v>75</v>
      </c>
      <c r="E26" s="1" t="s">
        <v>85</v>
      </c>
      <c r="F26" s="1" t="s">
        <v>403</v>
      </c>
      <c r="G26" s="1" t="s">
        <v>371</v>
      </c>
      <c r="H26" s="1" t="s">
        <v>348</v>
      </c>
      <c r="I26" s="1" t="s">
        <v>83</v>
      </c>
      <c r="J26" s="1" t="s">
        <v>349</v>
      </c>
      <c r="K26" s="1" t="s">
        <v>83</v>
      </c>
      <c r="L26" s="1" t="s">
        <v>83</v>
      </c>
      <c r="M26" s="1" t="s">
        <v>350</v>
      </c>
      <c r="N26" s="1" t="s">
        <v>350</v>
      </c>
      <c r="O26" s="1" t="s">
        <v>7</v>
      </c>
      <c r="P26" s="1" t="s">
        <v>351</v>
      </c>
      <c r="Q26" s="1" t="s">
        <v>352</v>
      </c>
      <c r="R26" s="1" t="s">
        <v>407</v>
      </c>
      <c r="S26" s="1" t="s">
        <v>354</v>
      </c>
      <c r="T26" s="1" t="s">
        <v>355</v>
      </c>
      <c r="U26" s="1" t="s">
        <v>296</v>
      </c>
    </row>
    <row r="27" s="1" customFormat="1" spans="1:21">
      <c r="A27" s="1" t="s">
        <v>230</v>
      </c>
      <c r="B27" s="1" t="s">
        <v>403</v>
      </c>
      <c r="C27" s="1" t="s">
        <v>408</v>
      </c>
      <c r="D27" s="1" t="s">
        <v>221</v>
      </c>
      <c r="E27" s="1" t="s">
        <v>231</v>
      </c>
      <c r="F27" s="1" t="s">
        <v>403</v>
      </c>
      <c r="G27" s="1" t="s">
        <v>388</v>
      </c>
      <c r="H27" s="1" t="s">
        <v>348</v>
      </c>
      <c r="I27" s="1" t="s">
        <v>226</v>
      </c>
      <c r="J27" s="1" t="s">
        <v>349</v>
      </c>
      <c r="K27" s="1" t="s">
        <v>226</v>
      </c>
      <c r="L27" s="1" t="s">
        <v>226</v>
      </c>
      <c r="M27" s="1" t="s">
        <v>350</v>
      </c>
      <c r="N27" s="1" t="s">
        <v>350</v>
      </c>
      <c r="O27" s="1" t="s">
        <v>7</v>
      </c>
      <c r="P27" s="1" t="s">
        <v>351</v>
      </c>
      <c r="Q27" s="1" t="s">
        <v>352</v>
      </c>
      <c r="R27" s="1" t="s">
        <v>409</v>
      </c>
      <c r="S27" s="1" t="s">
        <v>354</v>
      </c>
      <c r="T27" s="1" t="s">
        <v>355</v>
      </c>
      <c r="U27" s="1" t="s">
        <v>296</v>
      </c>
    </row>
    <row r="28" s="1" customFormat="1" spans="1:21">
      <c r="A28" s="1" t="s">
        <v>70</v>
      </c>
      <c r="B28" s="1" t="s">
        <v>403</v>
      </c>
      <c r="C28" s="1" t="s">
        <v>410</v>
      </c>
      <c r="D28" s="1" t="s">
        <v>68</v>
      </c>
      <c r="E28" s="1" t="s">
        <v>72</v>
      </c>
      <c r="F28" s="1" t="s">
        <v>403</v>
      </c>
      <c r="G28" s="1" t="s">
        <v>388</v>
      </c>
      <c r="H28" s="1" t="s">
        <v>348</v>
      </c>
      <c r="I28" s="1" t="s">
        <v>74</v>
      </c>
      <c r="J28" s="1" t="s">
        <v>349</v>
      </c>
      <c r="K28" s="1" t="s">
        <v>74</v>
      </c>
      <c r="L28" s="1" t="s">
        <v>74</v>
      </c>
      <c r="M28" s="1" t="s">
        <v>350</v>
      </c>
      <c r="N28" s="1" t="s">
        <v>350</v>
      </c>
      <c r="O28" s="1" t="s">
        <v>7</v>
      </c>
      <c r="P28" s="1" t="s">
        <v>351</v>
      </c>
      <c r="Q28" s="1" t="s">
        <v>352</v>
      </c>
      <c r="R28" s="1" t="s">
        <v>411</v>
      </c>
      <c r="S28" s="1" t="s">
        <v>354</v>
      </c>
      <c r="T28" s="1" t="s">
        <v>355</v>
      </c>
      <c r="U28" s="1" t="s">
        <v>296</v>
      </c>
    </row>
    <row r="29" s="1" customFormat="1" spans="1:21">
      <c r="A29" s="1" t="s">
        <v>228</v>
      </c>
      <c r="B29" s="1" t="s">
        <v>403</v>
      </c>
      <c r="C29" s="1" t="s">
        <v>412</v>
      </c>
      <c r="D29" s="1" t="s">
        <v>221</v>
      </c>
      <c r="E29" s="1" t="s">
        <v>229</v>
      </c>
      <c r="F29" s="1" t="s">
        <v>403</v>
      </c>
      <c r="G29" s="1" t="s">
        <v>388</v>
      </c>
      <c r="H29" s="1" t="s">
        <v>348</v>
      </c>
      <c r="I29" s="1" t="s">
        <v>226</v>
      </c>
      <c r="J29" s="1" t="s">
        <v>349</v>
      </c>
      <c r="K29" s="1" t="s">
        <v>226</v>
      </c>
      <c r="L29" s="1" t="s">
        <v>226</v>
      </c>
      <c r="M29" s="1" t="s">
        <v>350</v>
      </c>
      <c r="N29" s="1" t="s">
        <v>350</v>
      </c>
      <c r="O29" s="1" t="s">
        <v>7</v>
      </c>
      <c r="P29" s="1" t="s">
        <v>351</v>
      </c>
      <c r="Q29" s="1" t="s">
        <v>352</v>
      </c>
      <c r="R29" s="1" t="s">
        <v>413</v>
      </c>
      <c r="S29" s="1" t="s">
        <v>354</v>
      </c>
      <c r="T29" s="1" t="s">
        <v>355</v>
      </c>
      <c r="U29" s="1" t="s">
        <v>296</v>
      </c>
    </row>
    <row r="30" s="1" customFormat="1" spans="1:21">
      <c r="A30" s="1" t="s">
        <v>180</v>
      </c>
      <c r="B30" s="1" t="s">
        <v>403</v>
      </c>
      <c r="C30" s="1" t="s">
        <v>414</v>
      </c>
      <c r="D30" s="1" t="s">
        <v>170</v>
      </c>
      <c r="E30" s="1" t="s">
        <v>179</v>
      </c>
      <c r="F30" s="1" t="s">
        <v>403</v>
      </c>
      <c r="G30" s="1" t="s">
        <v>388</v>
      </c>
      <c r="H30" s="1" t="s">
        <v>348</v>
      </c>
      <c r="I30" s="1" t="s">
        <v>175</v>
      </c>
      <c r="J30" s="1" t="s">
        <v>349</v>
      </c>
      <c r="K30" s="1" t="s">
        <v>175</v>
      </c>
      <c r="L30" s="1" t="s">
        <v>175</v>
      </c>
      <c r="M30" s="1" t="s">
        <v>350</v>
      </c>
      <c r="N30" s="1" t="s">
        <v>350</v>
      </c>
      <c r="O30" s="1" t="s">
        <v>7</v>
      </c>
      <c r="P30" s="1" t="s">
        <v>351</v>
      </c>
      <c r="Q30" s="1" t="s">
        <v>352</v>
      </c>
      <c r="R30" s="1" t="s">
        <v>415</v>
      </c>
      <c r="S30" s="1" t="s">
        <v>354</v>
      </c>
      <c r="T30" s="1" t="s">
        <v>355</v>
      </c>
      <c r="U30" s="1" t="s">
        <v>296</v>
      </c>
    </row>
    <row r="31" s="1" customFormat="1" spans="1:21">
      <c r="A31" s="1" t="s">
        <v>93</v>
      </c>
      <c r="B31" s="1" t="s">
        <v>403</v>
      </c>
      <c r="C31" s="1" t="s">
        <v>416</v>
      </c>
      <c r="D31" s="1" t="s">
        <v>86</v>
      </c>
      <c r="E31" s="1" t="s">
        <v>90</v>
      </c>
      <c r="F31" s="1" t="s">
        <v>403</v>
      </c>
      <c r="G31" s="1" t="s">
        <v>388</v>
      </c>
      <c r="H31" s="1" t="s">
        <v>348</v>
      </c>
      <c r="I31" s="1" t="s">
        <v>92</v>
      </c>
      <c r="J31" s="1" t="s">
        <v>349</v>
      </c>
      <c r="K31" s="1" t="s">
        <v>92</v>
      </c>
      <c r="L31" s="1" t="s">
        <v>92</v>
      </c>
      <c r="M31" s="1" t="s">
        <v>350</v>
      </c>
      <c r="N31" s="1" t="s">
        <v>350</v>
      </c>
      <c r="O31" s="1" t="s">
        <v>7</v>
      </c>
      <c r="P31" s="1" t="s">
        <v>351</v>
      </c>
      <c r="Q31" s="1" t="s">
        <v>352</v>
      </c>
      <c r="R31" s="1" t="s">
        <v>417</v>
      </c>
      <c r="S31" s="1" t="s">
        <v>354</v>
      </c>
      <c r="T31" s="1" t="s">
        <v>355</v>
      </c>
      <c r="U31" s="1" t="s">
        <v>296</v>
      </c>
    </row>
    <row r="32" s="1" customFormat="1" spans="1:21">
      <c r="A32" s="1" t="s">
        <v>200</v>
      </c>
      <c r="B32" s="1" t="s">
        <v>403</v>
      </c>
      <c r="C32" s="1" t="s">
        <v>418</v>
      </c>
      <c r="D32" s="1" t="s">
        <v>188</v>
      </c>
      <c r="E32" s="1" t="s">
        <v>201</v>
      </c>
      <c r="F32" s="1" t="s">
        <v>403</v>
      </c>
      <c r="G32" s="1" t="s">
        <v>388</v>
      </c>
      <c r="H32" s="1" t="s">
        <v>348</v>
      </c>
      <c r="I32" s="1" t="s">
        <v>199</v>
      </c>
      <c r="J32" s="1" t="s">
        <v>349</v>
      </c>
      <c r="K32" s="1" t="s">
        <v>199</v>
      </c>
      <c r="L32" s="1" t="s">
        <v>199</v>
      </c>
      <c r="M32" s="1" t="s">
        <v>350</v>
      </c>
      <c r="N32" s="1" t="s">
        <v>350</v>
      </c>
      <c r="O32" s="1" t="s">
        <v>7</v>
      </c>
      <c r="P32" s="1" t="s">
        <v>351</v>
      </c>
      <c r="Q32" s="1" t="s">
        <v>352</v>
      </c>
      <c r="R32" s="1" t="s">
        <v>419</v>
      </c>
      <c r="S32" s="1" t="s">
        <v>354</v>
      </c>
      <c r="T32" s="1" t="s">
        <v>355</v>
      </c>
      <c r="U32" s="1" t="s">
        <v>296</v>
      </c>
    </row>
    <row r="33" s="1" customFormat="1" spans="1:21">
      <c r="A33" s="1" t="s">
        <v>420</v>
      </c>
      <c r="B33" s="1" t="s">
        <v>421</v>
      </c>
      <c r="C33" s="1" t="s">
        <v>422</v>
      </c>
      <c r="D33" s="1" t="s">
        <v>423</v>
      </c>
      <c r="E33" s="1" t="s">
        <v>424</v>
      </c>
      <c r="F33" s="1" t="s">
        <v>345</v>
      </c>
      <c r="G33" s="1" t="s">
        <v>347</v>
      </c>
      <c r="H33" s="1" t="s">
        <v>348</v>
      </c>
      <c r="I33" s="1" t="s">
        <v>425</v>
      </c>
      <c r="J33" s="1" t="s">
        <v>349</v>
      </c>
      <c r="K33" s="1" t="s">
        <v>425</v>
      </c>
      <c r="L33" s="1" t="s">
        <v>425</v>
      </c>
      <c r="M33" s="1" t="s">
        <v>350</v>
      </c>
      <c r="N33" s="1" t="s">
        <v>350</v>
      </c>
      <c r="O33" s="1" t="s">
        <v>7</v>
      </c>
      <c r="P33" s="1" t="s">
        <v>351</v>
      </c>
      <c r="Q33" s="1" t="s">
        <v>352</v>
      </c>
      <c r="R33" s="1" t="s">
        <v>426</v>
      </c>
      <c r="S33" s="1" t="s">
        <v>354</v>
      </c>
      <c r="T33" s="1" t="s">
        <v>355</v>
      </c>
      <c r="U33" s="1" t="s">
        <v>296</v>
      </c>
    </row>
    <row r="34" s="1" customFormat="1" spans="1:21">
      <c r="A34" s="1" t="s">
        <v>50</v>
      </c>
      <c r="B34" s="1" t="s">
        <v>421</v>
      </c>
      <c r="C34" s="1" t="s">
        <v>427</v>
      </c>
      <c r="D34" s="1" t="s">
        <v>48</v>
      </c>
      <c r="E34" s="1" t="s">
        <v>51</v>
      </c>
      <c r="F34" s="1" t="s">
        <v>421</v>
      </c>
      <c r="G34" s="1" t="s">
        <v>403</v>
      </c>
      <c r="H34" s="1" t="s">
        <v>348</v>
      </c>
      <c r="I34" s="1" t="s">
        <v>54</v>
      </c>
      <c r="J34" s="1" t="s">
        <v>349</v>
      </c>
      <c r="K34" s="1" t="s">
        <v>54</v>
      </c>
      <c r="L34" s="1" t="s">
        <v>54</v>
      </c>
      <c r="M34" s="1" t="s">
        <v>350</v>
      </c>
      <c r="N34" s="1" t="s">
        <v>350</v>
      </c>
      <c r="O34" s="1" t="s">
        <v>7</v>
      </c>
      <c r="P34" s="1" t="s">
        <v>351</v>
      </c>
      <c r="Q34" s="1" t="s">
        <v>352</v>
      </c>
      <c r="R34" s="1" t="s">
        <v>428</v>
      </c>
      <c r="S34" s="1" t="s">
        <v>354</v>
      </c>
      <c r="T34" s="1" t="s">
        <v>355</v>
      </c>
      <c r="U34" s="1" t="s">
        <v>296</v>
      </c>
    </row>
    <row r="35" s="1" customFormat="1" spans="1:21">
      <c r="A35" s="1" t="s">
        <v>118</v>
      </c>
      <c r="B35" s="1" t="s">
        <v>421</v>
      </c>
      <c r="C35" s="1" t="s">
        <v>429</v>
      </c>
      <c r="D35" s="1" t="s">
        <v>361</v>
      </c>
      <c r="E35" s="1" t="s">
        <v>119</v>
      </c>
      <c r="F35" s="1" t="s">
        <v>421</v>
      </c>
      <c r="G35" s="1" t="s">
        <v>403</v>
      </c>
      <c r="H35" s="1" t="s">
        <v>348</v>
      </c>
      <c r="I35" s="1" t="s">
        <v>114</v>
      </c>
      <c r="J35" s="1" t="s">
        <v>349</v>
      </c>
      <c r="K35" s="1" t="s">
        <v>114</v>
      </c>
      <c r="L35" s="1" t="s">
        <v>114</v>
      </c>
      <c r="M35" s="1" t="s">
        <v>350</v>
      </c>
      <c r="N35" s="1" t="s">
        <v>350</v>
      </c>
      <c r="O35" s="1" t="s">
        <v>7</v>
      </c>
      <c r="P35" s="1" t="s">
        <v>351</v>
      </c>
      <c r="Q35" s="1" t="s">
        <v>352</v>
      </c>
      <c r="R35" s="1" t="s">
        <v>430</v>
      </c>
      <c r="S35" s="1" t="s">
        <v>354</v>
      </c>
      <c r="T35" s="1" t="s">
        <v>355</v>
      </c>
      <c r="U35" s="1" t="s">
        <v>296</v>
      </c>
    </row>
    <row r="36" s="1" customFormat="1" spans="1:21">
      <c r="A36" s="1" t="s">
        <v>178</v>
      </c>
      <c r="B36" s="1" t="s">
        <v>421</v>
      </c>
      <c r="C36" s="1" t="s">
        <v>431</v>
      </c>
      <c r="D36" s="1" t="s">
        <v>170</v>
      </c>
      <c r="E36" s="1" t="s">
        <v>179</v>
      </c>
      <c r="F36" s="1" t="s">
        <v>421</v>
      </c>
      <c r="G36" s="1" t="s">
        <v>403</v>
      </c>
      <c r="H36" s="1" t="s">
        <v>348</v>
      </c>
      <c r="I36" s="1" t="s">
        <v>175</v>
      </c>
      <c r="J36" s="1" t="s">
        <v>349</v>
      </c>
      <c r="K36" s="1" t="s">
        <v>175</v>
      </c>
      <c r="L36" s="1" t="s">
        <v>175</v>
      </c>
      <c r="M36" s="1" t="s">
        <v>350</v>
      </c>
      <c r="N36" s="1" t="s">
        <v>350</v>
      </c>
      <c r="O36" s="1" t="s">
        <v>7</v>
      </c>
      <c r="P36" s="1" t="s">
        <v>351</v>
      </c>
      <c r="Q36" s="1" t="s">
        <v>352</v>
      </c>
      <c r="R36" s="1" t="s">
        <v>432</v>
      </c>
      <c r="S36" s="1" t="s">
        <v>354</v>
      </c>
      <c r="T36" s="1" t="s">
        <v>355</v>
      </c>
      <c r="U36" s="1" t="s">
        <v>296</v>
      </c>
    </row>
    <row r="37" s="1" customFormat="1" spans="1:21">
      <c r="A37" s="1" t="s">
        <v>279</v>
      </c>
      <c r="B37" s="1" t="s">
        <v>421</v>
      </c>
      <c r="C37" s="1" t="s">
        <v>433</v>
      </c>
      <c r="D37" s="1" t="s">
        <v>273</v>
      </c>
      <c r="E37" s="1" t="s">
        <v>276</v>
      </c>
      <c r="F37" s="1" t="s">
        <v>421</v>
      </c>
      <c r="G37" s="1" t="s">
        <v>388</v>
      </c>
      <c r="H37" s="1" t="s">
        <v>348</v>
      </c>
      <c r="I37" s="1" t="s">
        <v>280</v>
      </c>
      <c r="J37" s="1" t="s">
        <v>349</v>
      </c>
      <c r="K37" s="1" t="s">
        <v>280</v>
      </c>
      <c r="L37" s="1" t="s">
        <v>280</v>
      </c>
      <c r="M37" s="1" t="s">
        <v>350</v>
      </c>
      <c r="N37" s="1" t="s">
        <v>350</v>
      </c>
      <c r="O37" s="1" t="s">
        <v>7</v>
      </c>
      <c r="P37" s="1" t="s">
        <v>351</v>
      </c>
      <c r="Q37" s="1" t="s">
        <v>352</v>
      </c>
      <c r="R37" s="1" t="s">
        <v>434</v>
      </c>
      <c r="S37" s="1" t="s">
        <v>354</v>
      </c>
      <c r="T37" s="1" t="s">
        <v>355</v>
      </c>
      <c r="U37" s="1" t="s">
        <v>296</v>
      </c>
    </row>
    <row r="38" s="1" customFormat="1" spans="1:21">
      <c r="A38" s="1" t="s">
        <v>88</v>
      </c>
      <c r="B38" s="1" t="s">
        <v>421</v>
      </c>
      <c r="C38" s="1" t="s">
        <v>435</v>
      </c>
      <c r="D38" s="1" t="s">
        <v>86</v>
      </c>
      <c r="E38" s="1" t="s">
        <v>90</v>
      </c>
      <c r="F38" s="1" t="s">
        <v>421</v>
      </c>
      <c r="G38" s="1" t="s">
        <v>403</v>
      </c>
      <c r="H38" s="1" t="s">
        <v>348</v>
      </c>
      <c r="I38" s="1" t="s">
        <v>92</v>
      </c>
      <c r="J38" s="1" t="s">
        <v>349</v>
      </c>
      <c r="K38" s="1" t="s">
        <v>92</v>
      </c>
      <c r="L38" s="1" t="s">
        <v>92</v>
      </c>
      <c r="M38" s="1" t="s">
        <v>350</v>
      </c>
      <c r="N38" s="1" t="s">
        <v>350</v>
      </c>
      <c r="O38" s="1" t="s">
        <v>7</v>
      </c>
      <c r="P38" s="1" t="s">
        <v>351</v>
      </c>
      <c r="Q38" s="1" t="s">
        <v>352</v>
      </c>
      <c r="R38" s="1" t="s">
        <v>436</v>
      </c>
      <c r="S38" s="1" t="s">
        <v>354</v>
      </c>
      <c r="T38" s="1" t="s">
        <v>355</v>
      </c>
      <c r="U38" s="1" t="s">
        <v>296</v>
      </c>
    </row>
    <row r="39" s="1" customFormat="1" spans="1:21">
      <c r="A39" s="1" t="s">
        <v>120</v>
      </c>
      <c r="B39" s="1" t="s">
        <v>421</v>
      </c>
      <c r="C39" s="1" t="s">
        <v>437</v>
      </c>
      <c r="D39" s="1" t="s">
        <v>361</v>
      </c>
      <c r="E39" s="1" t="s">
        <v>121</v>
      </c>
      <c r="F39" s="1" t="s">
        <v>421</v>
      </c>
      <c r="G39" s="1" t="s">
        <v>388</v>
      </c>
      <c r="H39" s="1" t="s">
        <v>348</v>
      </c>
      <c r="I39" s="1" t="s">
        <v>123</v>
      </c>
      <c r="J39" s="1" t="s">
        <v>349</v>
      </c>
      <c r="K39" s="1" t="s">
        <v>123</v>
      </c>
      <c r="L39" s="1" t="s">
        <v>123</v>
      </c>
      <c r="M39" s="1" t="s">
        <v>350</v>
      </c>
      <c r="N39" s="1" t="s">
        <v>350</v>
      </c>
      <c r="O39" s="1" t="s">
        <v>7</v>
      </c>
      <c r="P39" s="1" t="s">
        <v>351</v>
      </c>
      <c r="Q39" s="1" t="s">
        <v>352</v>
      </c>
      <c r="R39" s="1" t="s">
        <v>438</v>
      </c>
      <c r="S39" s="1" t="s">
        <v>354</v>
      </c>
      <c r="T39" s="1" t="s">
        <v>355</v>
      </c>
      <c r="U39" s="1" t="s">
        <v>296</v>
      </c>
    </row>
    <row r="40" s="1" customFormat="1" spans="1:21">
      <c r="A40" s="1" t="s">
        <v>115</v>
      </c>
      <c r="B40" s="1" t="s">
        <v>439</v>
      </c>
      <c r="C40" s="1" t="s">
        <v>440</v>
      </c>
      <c r="D40" s="1" t="s">
        <v>361</v>
      </c>
      <c r="E40" s="1" t="s">
        <v>116</v>
      </c>
      <c r="F40" s="1" t="s">
        <v>439</v>
      </c>
      <c r="G40" s="1" t="s">
        <v>421</v>
      </c>
      <c r="H40" s="1" t="s">
        <v>348</v>
      </c>
      <c r="I40" s="1" t="s">
        <v>114</v>
      </c>
      <c r="J40" s="1" t="s">
        <v>349</v>
      </c>
      <c r="K40" s="1" t="s">
        <v>114</v>
      </c>
      <c r="L40" s="1" t="s">
        <v>114</v>
      </c>
      <c r="M40" s="1" t="s">
        <v>350</v>
      </c>
      <c r="N40" s="1" t="s">
        <v>350</v>
      </c>
      <c r="O40" s="1" t="s">
        <v>7</v>
      </c>
      <c r="P40" s="1" t="s">
        <v>351</v>
      </c>
      <c r="Q40" s="1" t="s">
        <v>352</v>
      </c>
      <c r="R40" s="1" t="s">
        <v>441</v>
      </c>
      <c r="S40" s="1" t="s">
        <v>354</v>
      </c>
      <c r="T40" s="1" t="s">
        <v>355</v>
      </c>
      <c r="U40" s="1" t="s">
        <v>296</v>
      </c>
    </row>
    <row r="41" s="1" customFormat="1" spans="1:21">
      <c r="A41" s="1" t="s">
        <v>77</v>
      </c>
      <c r="B41" s="1" t="s">
        <v>439</v>
      </c>
      <c r="C41" s="1" t="s">
        <v>442</v>
      </c>
      <c r="D41" s="1" t="s">
        <v>75</v>
      </c>
      <c r="E41" s="1" t="s">
        <v>78</v>
      </c>
      <c r="F41" s="1" t="s">
        <v>439</v>
      </c>
      <c r="G41" s="1" t="s">
        <v>421</v>
      </c>
      <c r="H41" s="1" t="s">
        <v>348</v>
      </c>
      <c r="I41" s="1" t="s">
        <v>80</v>
      </c>
      <c r="J41" s="1" t="s">
        <v>349</v>
      </c>
      <c r="K41" s="1" t="s">
        <v>80</v>
      </c>
      <c r="L41" s="1" t="s">
        <v>80</v>
      </c>
      <c r="M41" s="1" t="s">
        <v>350</v>
      </c>
      <c r="N41" s="1" t="s">
        <v>350</v>
      </c>
      <c r="O41" s="1" t="s">
        <v>7</v>
      </c>
      <c r="P41" s="1" t="s">
        <v>351</v>
      </c>
      <c r="Q41" s="1" t="s">
        <v>352</v>
      </c>
      <c r="R41" s="1" t="s">
        <v>443</v>
      </c>
      <c r="S41" s="1" t="s">
        <v>354</v>
      </c>
      <c r="T41" s="1" t="s">
        <v>355</v>
      </c>
      <c r="U41" s="1" t="s">
        <v>296</v>
      </c>
    </row>
    <row r="42" s="1" customFormat="1" spans="1:21">
      <c r="A42" s="1" t="s">
        <v>196</v>
      </c>
      <c r="B42" s="1" t="s">
        <v>439</v>
      </c>
      <c r="C42" s="1" t="s">
        <v>444</v>
      </c>
      <c r="D42" s="1" t="s">
        <v>188</v>
      </c>
      <c r="E42" s="1" t="s">
        <v>197</v>
      </c>
      <c r="F42" s="1" t="s">
        <v>439</v>
      </c>
      <c r="G42" s="1" t="s">
        <v>421</v>
      </c>
      <c r="H42" s="1" t="s">
        <v>348</v>
      </c>
      <c r="I42" s="1" t="s">
        <v>199</v>
      </c>
      <c r="J42" s="1" t="s">
        <v>349</v>
      </c>
      <c r="K42" s="1" t="s">
        <v>199</v>
      </c>
      <c r="L42" s="1" t="s">
        <v>199</v>
      </c>
      <c r="M42" s="1" t="s">
        <v>350</v>
      </c>
      <c r="N42" s="1" t="s">
        <v>350</v>
      </c>
      <c r="O42" s="1" t="s">
        <v>7</v>
      </c>
      <c r="P42" s="1" t="s">
        <v>351</v>
      </c>
      <c r="Q42" s="1" t="s">
        <v>352</v>
      </c>
      <c r="R42" s="1" t="s">
        <v>445</v>
      </c>
      <c r="S42" s="1" t="s">
        <v>354</v>
      </c>
      <c r="T42" s="1" t="s">
        <v>355</v>
      </c>
      <c r="U42" s="1" t="s">
        <v>296</v>
      </c>
    </row>
    <row r="43" s="1" customFormat="1" spans="1:21">
      <c r="A43" s="1" t="s">
        <v>81</v>
      </c>
      <c r="B43" s="1" t="s">
        <v>439</v>
      </c>
      <c r="C43" s="1" t="s">
        <v>446</v>
      </c>
      <c r="D43" s="1" t="s">
        <v>75</v>
      </c>
      <c r="E43" s="1" t="s">
        <v>82</v>
      </c>
      <c r="F43" s="1" t="s">
        <v>439</v>
      </c>
      <c r="G43" s="1" t="s">
        <v>403</v>
      </c>
      <c r="H43" s="1" t="s">
        <v>348</v>
      </c>
      <c r="I43" s="1" t="s">
        <v>83</v>
      </c>
      <c r="J43" s="1" t="s">
        <v>349</v>
      </c>
      <c r="K43" s="1" t="s">
        <v>83</v>
      </c>
      <c r="L43" s="1" t="s">
        <v>83</v>
      </c>
      <c r="M43" s="1" t="s">
        <v>350</v>
      </c>
      <c r="N43" s="1" t="s">
        <v>350</v>
      </c>
      <c r="O43" s="1" t="s">
        <v>7</v>
      </c>
      <c r="P43" s="1" t="s">
        <v>351</v>
      </c>
      <c r="Q43" s="1" t="s">
        <v>352</v>
      </c>
      <c r="R43" s="1" t="s">
        <v>447</v>
      </c>
      <c r="S43" s="1" t="s">
        <v>354</v>
      </c>
      <c r="T43" s="1" t="s">
        <v>355</v>
      </c>
      <c r="U43" s="1" t="s">
        <v>296</v>
      </c>
    </row>
    <row r="44" s="1" customFormat="1" spans="1:21">
      <c r="A44" s="1" t="s">
        <v>176</v>
      </c>
      <c r="B44" s="1" t="s">
        <v>439</v>
      </c>
      <c r="C44" s="1" t="s">
        <v>448</v>
      </c>
      <c r="D44" s="1" t="s">
        <v>170</v>
      </c>
      <c r="E44" s="1" t="s">
        <v>177</v>
      </c>
      <c r="F44" s="1" t="s">
        <v>439</v>
      </c>
      <c r="G44" s="1" t="s">
        <v>421</v>
      </c>
      <c r="H44" s="1" t="s">
        <v>348</v>
      </c>
      <c r="I44" s="1" t="s">
        <v>175</v>
      </c>
      <c r="J44" s="1" t="s">
        <v>349</v>
      </c>
      <c r="K44" s="1" t="s">
        <v>175</v>
      </c>
      <c r="L44" s="1" t="s">
        <v>175</v>
      </c>
      <c r="M44" s="1" t="s">
        <v>350</v>
      </c>
      <c r="N44" s="1" t="s">
        <v>350</v>
      </c>
      <c r="O44" s="1" t="s">
        <v>7</v>
      </c>
      <c r="P44" s="1" t="s">
        <v>351</v>
      </c>
      <c r="Q44" s="1" t="s">
        <v>352</v>
      </c>
      <c r="R44" s="1" t="s">
        <v>449</v>
      </c>
      <c r="S44" s="1" t="s">
        <v>354</v>
      </c>
      <c r="T44" s="1" t="s">
        <v>355</v>
      </c>
      <c r="U44" s="1" t="s">
        <v>296</v>
      </c>
    </row>
    <row r="45" s="1" customFormat="1" spans="1:21">
      <c r="A45" s="1" t="s">
        <v>275</v>
      </c>
      <c r="B45" s="1" t="s">
        <v>439</v>
      </c>
      <c r="C45" s="1" t="s">
        <v>450</v>
      </c>
      <c r="D45" s="1" t="s">
        <v>273</v>
      </c>
      <c r="E45" s="1" t="s">
        <v>276</v>
      </c>
      <c r="F45" s="1" t="s">
        <v>439</v>
      </c>
      <c r="G45" s="1" t="s">
        <v>421</v>
      </c>
      <c r="H45" s="1" t="s">
        <v>348</v>
      </c>
      <c r="I45" s="1" t="s">
        <v>278</v>
      </c>
      <c r="J45" s="1" t="s">
        <v>349</v>
      </c>
      <c r="K45" s="1" t="s">
        <v>278</v>
      </c>
      <c r="L45" s="1" t="s">
        <v>278</v>
      </c>
      <c r="M45" s="1" t="s">
        <v>350</v>
      </c>
      <c r="N45" s="1" t="s">
        <v>350</v>
      </c>
      <c r="O45" s="1" t="s">
        <v>7</v>
      </c>
      <c r="P45" s="1" t="s">
        <v>351</v>
      </c>
      <c r="Q45" s="1" t="s">
        <v>352</v>
      </c>
      <c r="R45" s="1" t="s">
        <v>451</v>
      </c>
      <c r="S45" s="1" t="s">
        <v>354</v>
      </c>
      <c r="T45" s="1" t="s">
        <v>355</v>
      </c>
      <c r="U45" s="1" t="s">
        <v>296</v>
      </c>
    </row>
    <row r="46" s="1" customFormat="1" spans="1:21">
      <c r="A46" s="1" t="s">
        <v>172</v>
      </c>
      <c r="B46" s="1" t="s">
        <v>439</v>
      </c>
      <c r="C46" s="1" t="s">
        <v>452</v>
      </c>
      <c r="D46" s="1" t="s">
        <v>170</v>
      </c>
      <c r="E46" s="1" t="s">
        <v>173</v>
      </c>
      <c r="F46" s="1" t="s">
        <v>439</v>
      </c>
      <c r="G46" s="1" t="s">
        <v>421</v>
      </c>
      <c r="H46" s="1" t="s">
        <v>348</v>
      </c>
      <c r="I46" s="1" t="s">
        <v>175</v>
      </c>
      <c r="J46" s="1" t="s">
        <v>349</v>
      </c>
      <c r="K46" s="1" t="s">
        <v>175</v>
      </c>
      <c r="L46" s="1" t="s">
        <v>175</v>
      </c>
      <c r="M46" s="1" t="s">
        <v>350</v>
      </c>
      <c r="N46" s="1" t="s">
        <v>350</v>
      </c>
      <c r="O46" s="1" t="s">
        <v>7</v>
      </c>
      <c r="P46" s="1" t="s">
        <v>351</v>
      </c>
      <c r="Q46" s="1" t="s">
        <v>352</v>
      </c>
      <c r="R46" s="1" t="s">
        <v>453</v>
      </c>
      <c r="S46" s="1" t="s">
        <v>354</v>
      </c>
      <c r="T46" s="1" t="s">
        <v>355</v>
      </c>
      <c r="U46" s="1" t="s">
        <v>296</v>
      </c>
    </row>
    <row r="47" s="1" customFormat="1" spans="1:21">
      <c r="A47" s="1" t="s">
        <v>25</v>
      </c>
      <c r="B47" s="1" t="s">
        <v>439</v>
      </c>
      <c r="C47" s="1" t="s">
        <v>454</v>
      </c>
      <c r="D47" s="1" t="s">
        <v>11</v>
      </c>
      <c r="E47" s="1" t="s">
        <v>26</v>
      </c>
      <c r="F47" s="1" t="s">
        <v>439</v>
      </c>
      <c r="G47" s="1" t="s">
        <v>403</v>
      </c>
      <c r="H47" s="1" t="s">
        <v>348</v>
      </c>
      <c r="I47" s="1" t="s">
        <v>455</v>
      </c>
      <c r="J47" s="1" t="s">
        <v>349</v>
      </c>
      <c r="K47" s="1" t="s">
        <v>455</v>
      </c>
      <c r="L47" s="1" t="s">
        <v>455</v>
      </c>
      <c r="M47" s="1" t="s">
        <v>350</v>
      </c>
      <c r="N47" s="1" t="s">
        <v>350</v>
      </c>
      <c r="O47" s="1" t="s">
        <v>7</v>
      </c>
      <c r="P47" s="1" t="s">
        <v>351</v>
      </c>
      <c r="Q47" s="1" t="s">
        <v>352</v>
      </c>
      <c r="R47" s="1" t="s">
        <v>456</v>
      </c>
      <c r="S47" s="1" t="s">
        <v>354</v>
      </c>
      <c r="T47" s="1" t="s">
        <v>355</v>
      </c>
      <c r="U47" s="1" t="s">
        <v>296</v>
      </c>
    </row>
    <row r="48" s="1" customFormat="1" spans="1:21">
      <c r="A48" s="1" t="s">
        <v>227</v>
      </c>
      <c r="B48" s="1" t="s">
        <v>457</v>
      </c>
      <c r="C48" s="1" t="s">
        <v>458</v>
      </c>
      <c r="D48" s="1" t="s">
        <v>221</v>
      </c>
      <c r="E48" s="1" t="s">
        <v>224</v>
      </c>
      <c r="F48" s="1" t="s">
        <v>457</v>
      </c>
      <c r="G48" s="1" t="s">
        <v>439</v>
      </c>
      <c r="H48" s="1" t="s">
        <v>348</v>
      </c>
      <c r="I48" s="1" t="s">
        <v>226</v>
      </c>
      <c r="J48" s="1" t="s">
        <v>349</v>
      </c>
      <c r="K48" s="1" t="s">
        <v>226</v>
      </c>
      <c r="L48" s="1" t="s">
        <v>226</v>
      </c>
      <c r="M48" s="1" t="s">
        <v>350</v>
      </c>
      <c r="N48" s="1" t="s">
        <v>350</v>
      </c>
      <c r="O48" s="1" t="s">
        <v>7</v>
      </c>
      <c r="P48" s="1" t="s">
        <v>351</v>
      </c>
      <c r="Q48" s="1" t="s">
        <v>352</v>
      </c>
      <c r="R48" s="1" t="s">
        <v>459</v>
      </c>
      <c r="S48" s="1" t="s">
        <v>354</v>
      </c>
      <c r="T48" s="1" t="s">
        <v>355</v>
      </c>
      <c r="U48" s="1" t="s">
        <v>296</v>
      </c>
    </row>
    <row r="49" s="1" customFormat="1" spans="1:21">
      <c r="A49" s="1" t="s">
        <v>223</v>
      </c>
      <c r="B49" s="1" t="s">
        <v>457</v>
      </c>
      <c r="C49" s="1" t="s">
        <v>460</v>
      </c>
      <c r="D49" s="1" t="s">
        <v>221</v>
      </c>
      <c r="E49" s="1" t="s">
        <v>224</v>
      </c>
      <c r="F49" s="1" t="s">
        <v>457</v>
      </c>
      <c r="G49" s="1" t="s">
        <v>439</v>
      </c>
      <c r="H49" s="1" t="s">
        <v>348</v>
      </c>
      <c r="I49" s="1" t="s">
        <v>226</v>
      </c>
      <c r="J49" s="1" t="s">
        <v>349</v>
      </c>
      <c r="K49" s="1" t="s">
        <v>226</v>
      </c>
      <c r="L49" s="1" t="s">
        <v>226</v>
      </c>
      <c r="M49" s="1" t="s">
        <v>350</v>
      </c>
      <c r="N49" s="1" t="s">
        <v>350</v>
      </c>
      <c r="O49" s="1" t="s">
        <v>7</v>
      </c>
      <c r="P49" s="1" t="s">
        <v>351</v>
      </c>
      <c r="Q49" s="1" t="s">
        <v>352</v>
      </c>
      <c r="R49" s="1" t="s">
        <v>461</v>
      </c>
      <c r="S49" s="1" t="s">
        <v>354</v>
      </c>
      <c r="T49" s="1" t="s">
        <v>355</v>
      </c>
      <c r="U49" s="1" t="s">
        <v>296</v>
      </c>
    </row>
    <row r="50" s="1" customFormat="1" spans="1:21">
      <c r="A50" s="1" t="s">
        <v>166</v>
      </c>
      <c r="B50" s="1" t="s">
        <v>457</v>
      </c>
      <c r="C50" s="1" t="s">
        <v>462</v>
      </c>
      <c r="D50" s="1" t="s">
        <v>164</v>
      </c>
      <c r="E50" s="1" t="s">
        <v>167</v>
      </c>
      <c r="F50" s="1" t="s">
        <v>457</v>
      </c>
      <c r="G50" s="1" t="s">
        <v>439</v>
      </c>
      <c r="H50" s="1" t="s">
        <v>348</v>
      </c>
      <c r="I50" s="1" t="s">
        <v>169</v>
      </c>
      <c r="J50" s="1" t="s">
        <v>349</v>
      </c>
      <c r="K50" s="1" t="s">
        <v>169</v>
      </c>
      <c r="L50" s="1" t="s">
        <v>169</v>
      </c>
      <c r="M50" s="1" t="s">
        <v>350</v>
      </c>
      <c r="N50" s="1" t="s">
        <v>350</v>
      </c>
      <c r="O50" s="1" t="s">
        <v>7</v>
      </c>
      <c r="P50" s="1" t="s">
        <v>351</v>
      </c>
      <c r="Q50" s="1" t="s">
        <v>352</v>
      </c>
      <c r="R50" s="1" t="s">
        <v>463</v>
      </c>
      <c r="S50" s="1" t="s">
        <v>354</v>
      </c>
      <c r="T50" s="1" t="s">
        <v>355</v>
      </c>
      <c r="U50" s="1" t="s">
        <v>296</v>
      </c>
    </row>
    <row r="51" s="1" customFormat="1" spans="1:21">
      <c r="A51" s="1" t="s">
        <v>464</v>
      </c>
      <c r="B51" s="1" t="s">
        <v>457</v>
      </c>
      <c r="C51" s="1" t="s">
        <v>465</v>
      </c>
      <c r="D51" s="1" t="s">
        <v>466</v>
      </c>
      <c r="E51" s="1" t="s">
        <v>467</v>
      </c>
      <c r="F51" s="1" t="s">
        <v>439</v>
      </c>
      <c r="G51" s="1" t="s">
        <v>421</v>
      </c>
      <c r="H51" s="1" t="s">
        <v>348</v>
      </c>
      <c r="I51" s="1" t="s">
        <v>468</v>
      </c>
      <c r="J51" s="1" t="s">
        <v>349</v>
      </c>
      <c r="K51" s="1" t="s">
        <v>468</v>
      </c>
      <c r="L51" s="1" t="s">
        <v>468</v>
      </c>
      <c r="M51" s="1" t="s">
        <v>350</v>
      </c>
      <c r="N51" s="1" t="s">
        <v>350</v>
      </c>
      <c r="O51" s="1" t="s">
        <v>7</v>
      </c>
      <c r="P51" s="1" t="s">
        <v>351</v>
      </c>
      <c r="Q51" s="1" t="s">
        <v>352</v>
      </c>
      <c r="R51" s="1" t="s">
        <v>469</v>
      </c>
      <c r="S51" s="1" t="s">
        <v>354</v>
      </c>
      <c r="T51" s="1" t="s">
        <v>355</v>
      </c>
      <c r="U51" s="1" t="s">
        <v>296</v>
      </c>
    </row>
    <row r="52" s="1" customFormat="1" spans="1:21">
      <c r="A52" s="1" t="s">
        <v>281</v>
      </c>
      <c r="B52" s="1" t="s">
        <v>457</v>
      </c>
      <c r="C52" s="1" t="s">
        <v>470</v>
      </c>
      <c r="D52" s="1" t="s">
        <v>273</v>
      </c>
      <c r="E52" s="1" t="s">
        <v>282</v>
      </c>
      <c r="F52" s="1" t="s">
        <v>439</v>
      </c>
      <c r="G52" s="1" t="s">
        <v>371</v>
      </c>
      <c r="H52" s="1" t="s">
        <v>348</v>
      </c>
      <c r="I52" s="1" t="s">
        <v>471</v>
      </c>
      <c r="J52" s="1" t="s">
        <v>349</v>
      </c>
      <c r="K52" s="1" t="s">
        <v>471</v>
      </c>
      <c r="L52" s="1" t="s">
        <v>471</v>
      </c>
      <c r="M52" s="1" t="s">
        <v>350</v>
      </c>
      <c r="N52" s="1" t="s">
        <v>350</v>
      </c>
      <c r="O52" s="1" t="s">
        <v>7</v>
      </c>
      <c r="P52" s="1" t="s">
        <v>351</v>
      </c>
      <c r="Q52" s="1" t="s">
        <v>352</v>
      </c>
      <c r="R52" s="1" t="s">
        <v>472</v>
      </c>
      <c r="S52" s="1" t="s">
        <v>354</v>
      </c>
      <c r="T52" s="1" t="s">
        <v>355</v>
      </c>
      <c r="U52" s="1" t="s">
        <v>296</v>
      </c>
    </row>
    <row r="53" s="1" customFormat="1" spans="1:21">
      <c r="A53" s="1" t="s">
        <v>268</v>
      </c>
      <c r="B53" s="1" t="s">
        <v>473</v>
      </c>
      <c r="C53" s="1" t="s">
        <v>474</v>
      </c>
      <c r="D53" s="1" t="s">
        <v>266</v>
      </c>
      <c r="E53" s="1" t="s">
        <v>270</v>
      </c>
      <c r="F53" s="1" t="s">
        <v>345</v>
      </c>
      <c r="G53" s="1" t="s">
        <v>347</v>
      </c>
      <c r="H53" s="1" t="s">
        <v>348</v>
      </c>
      <c r="I53" s="1" t="s">
        <v>272</v>
      </c>
      <c r="J53" s="1" t="s">
        <v>349</v>
      </c>
      <c r="K53" s="1" t="s">
        <v>272</v>
      </c>
      <c r="L53" s="1" t="s">
        <v>272</v>
      </c>
      <c r="M53" s="1" t="s">
        <v>350</v>
      </c>
      <c r="N53" s="1" t="s">
        <v>350</v>
      </c>
      <c r="O53" s="1" t="s">
        <v>7</v>
      </c>
      <c r="P53" s="1" t="s">
        <v>351</v>
      </c>
      <c r="Q53" s="1" t="s">
        <v>352</v>
      </c>
      <c r="R53" s="1" t="s">
        <v>475</v>
      </c>
      <c r="S53" s="1" t="s">
        <v>354</v>
      </c>
      <c r="T53" s="1" t="s">
        <v>355</v>
      </c>
      <c r="U53" s="1" t="s">
        <v>296</v>
      </c>
    </row>
    <row r="54" s="1" customFormat="1" spans="1:21">
      <c r="A54" s="1" t="s">
        <v>190</v>
      </c>
      <c r="B54" s="1" t="s">
        <v>476</v>
      </c>
      <c r="C54" s="1" t="s">
        <v>477</v>
      </c>
      <c r="D54" s="1" t="s">
        <v>188</v>
      </c>
      <c r="E54" s="1" t="s">
        <v>191</v>
      </c>
      <c r="F54" s="1" t="s">
        <v>478</v>
      </c>
      <c r="G54" s="1" t="s">
        <v>439</v>
      </c>
      <c r="H54" s="1" t="s">
        <v>348</v>
      </c>
      <c r="I54" s="1" t="s">
        <v>195</v>
      </c>
      <c r="J54" s="1" t="s">
        <v>349</v>
      </c>
      <c r="K54" s="1" t="s">
        <v>195</v>
      </c>
      <c r="L54" s="1" t="s">
        <v>195</v>
      </c>
      <c r="M54" s="1" t="s">
        <v>350</v>
      </c>
      <c r="N54" s="1" t="s">
        <v>350</v>
      </c>
      <c r="O54" s="1" t="s">
        <v>7</v>
      </c>
      <c r="P54" s="1" t="s">
        <v>351</v>
      </c>
      <c r="Q54" s="1" t="s">
        <v>352</v>
      </c>
      <c r="R54" s="1" t="s">
        <v>479</v>
      </c>
      <c r="S54" s="1" t="s">
        <v>354</v>
      </c>
      <c r="T54" s="1" t="s">
        <v>355</v>
      </c>
      <c r="U54" s="1" t="s">
        <v>296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2022-03-10T02:20:38Z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4B2C284A15A24F948041E22A8EA76CC7</vt:lpwstr>
  </property>
  <property fmtid="{D5CDD505-2E9C-101B-9397-08002B2CF9AE}" pid="3" name="KSOProductBuildVer">
    <vt:lpwstr>2052-11.1.0.11365</vt:lpwstr>
  </property>
</Properties>
</file>