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<sst xmlns="http://schemas.openxmlformats.org/spreadsheetml/2006/main" count="341" uniqueCount="146">
  <si>
    <t>去哪儿网酒店预付对账单</t>
  </si>
  <si>
    <t>供应商名称：</t>
  </si>
  <si>
    <t>遇见时光</t>
  </si>
  <si>
    <t>结算周期：</t>
  </si>
  <si>
    <t>2022-03-09至2022-03-10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</si>
  <si>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</si>
  <si>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</si>
  <si>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</si>
  <si>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</si>
  <si>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</si>
  <si>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</si>
  <si>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</si>
  <si>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</si>
  <si>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</si>
  <si>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</si>
  <si>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</si>
  <si>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</si>
  <si>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</si>
  <si>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</si>
  <si>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</si>
  <si>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¥485.00</t>
  </si>
  <si>
    <t>¥64.00</t>
  </si>
  <si>
    <t>¥421.00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</si>
  <si>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</si>
  <si>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</si>
  <si>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</si>
  <si>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</si>
  <si>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</si>
  <si>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</si>
  <si>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</si>
  <si>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</si>
  <si>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</si>
  <si>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</si>
  <si>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</si>
  <si>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</si>
  <si>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</si>
  <si>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</si>
  <si>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</si>
  <si>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</si>
  <si>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</si>
  <si>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</si>
  <si>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</si>
  <si>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</si>
  <si>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</si>
  <si>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</si>
  <si>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</si>
  <si>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</si>
  <si>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</si>
  <si>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</si>
  <si>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</si>
  <si>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</si>
  <si>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</si>
  <si>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</si>
  <si>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</si>
  <si>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</si>
  <si>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</si>
  <si>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</si>
  <si>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</si>
  <si>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</si>
  <si>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</si>
  <si>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</si>
  <si>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</si>
  <si>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</si>
  <si>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</si>
  <si>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</si>
  <si>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</si>
  <si>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</si>
  <si>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</si>
  <si>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</si>
  <si>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102931082858</t>
  </si>
  <si>
    <t>酒店预付</t>
  </si>
  <si>
    <t>否</t>
  </si>
  <si>
    <t>普通</t>
  </si>
  <si>
    <t>421259354</t>
  </si>
  <si>
    <t>希亚酒店(茂名人民南高铁火车站店)</t>
  </si>
  <si>
    <t>1616855</t>
  </si>
  <si>
    <t>江国军</t>
  </si>
  <si>
    <t>2022-03-09</t>
  </si>
  <si>
    <t>2022-03-10</t>
  </si>
  <si>
    <t>¥145.00</t>
  </si>
  <si>
    <t>¥19.00</t>
  </si>
  <si>
    <t>¥126.00</t>
  </si>
  <si>
    <t>轻奢精品大床房</t>
  </si>
  <si>
    <t>WEBSITE</t>
  </si>
  <si>
    <t>102931540343</t>
  </si>
  <si>
    <t>266558459</t>
  </si>
  <si>
    <t>7天连锁酒店(北京丰台南路地铁站天坛医院店)</t>
  </si>
  <si>
    <t>王二涛</t>
  </si>
  <si>
    <t>¥142.00</t>
  </si>
  <si>
    <t>¥123.00</t>
  </si>
  <si>
    <t>精选大床房</t>
  </si>
  <si>
    <t>102931997833</t>
  </si>
  <si>
    <t>288622168</t>
  </si>
  <si>
    <t>维也纳3好酒店(惠州新圩塘吓大道惠龙店)</t>
  </si>
  <si>
    <t>曾荣</t>
  </si>
  <si>
    <t>¥198.00</t>
  </si>
  <si>
    <t>¥26.00</t>
  </si>
  <si>
    <t>¥172.00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</si>
  <si>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</si>
  <si>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</si>
  <si>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</si>
  <si>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</si>
  <si>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</si>
  <si>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</si>
  <si>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</si>
  <si>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</si>
  <si>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</si>
  <si>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</si>
  <si>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</si>
  <si>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</si>
  <si>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A220311113157481</t>
  </si>
  <si>
    <r>
      <t>总计：</t>
    </r>
    <r>
      <rPr>
        <sz val="10"/>
        <rFont val="Arial"/>
        <charset val="134"/>
      </rPr>
      <t>421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</si>
  <si>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</si>
  <si>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</si>
  <si>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</si>
  <si>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</si>
  <si>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</si>
  <si>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</si>
  <si>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</si>
  <si>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</si>
  <si>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</si>
  <si>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</si>
  <si>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</si>
  <si>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</si>
  <si>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</si>
  <si>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</si>
  <si>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</si>
  <si>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</si>
  <si>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</si>
  <si>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2458392</t>
  </si>
  <si>
    <t>--</t>
  </si>
  <si>
    <t>123.00</t>
  </si>
  <si>
    <t>RMB</t>
  </si>
  <si>
    <t>0</t>
  </si>
  <si>
    <t>0.00</t>
  </si>
  <si>
    <t>龙卷风国内直连</t>
  </si>
  <si>
    <t>2213</t>
  </si>
  <si>
    <t>2022-03-09 20:22:46</t>
  </si>
  <si>
    <t>汇智国际旅游发展有限公司</t>
  </si>
  <si>
    <t>直连</t>
  </si>
  <si>
    <t>2458544</t>
  </si>
  <si>
    <t>172.00</t>
  </si>
  <si>
    <t>2022-03-09 21:26:28</t>
  </si>
  <si>
    <t>2458758</t>
  </si>
  <si>
    <t>126.00</t>
  </si>
  <si>
    <t>2022-03-09 23:11:14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</si>
</sst>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7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22" borderId="1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26" sqref="C2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89</v>
      </c>
      <c r="AD3" t="s">
        <v>6</v>
      </c>
      <c r="AE3" t="s">
        <v>90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91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92</v>
      </c>
      <c r="H4" s="7" t="s">
        <v>93</v>
      </c>
      <c r="I4" s="7" t="s">
        <v>75</v>
      </c>
      <c r="J4" s="7" t="s">
        <v>2</v>
      </c>
      <c r="K4" s="7" t="s">
        <v>94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95</v>
      </c>
      <c r="S4" s="12" t="s">
        <v>19</v>
      </c>
      <c r="T4" s="7"/>
      <c r="U4" s="11" t="s">
        <v>19</v>
      </c>
      <c r="V4" s="11" t="s">
        <v>95</v>
      </c>
      <c r="W4" s="12" t="s">
        <v>96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97</v>
      </c>
      <c r="AD4" t="s">
        <v>6</v>
      </c>
      <c r="AE4" t="s">
        <v>98</v>
      </c>
      <c r="AF4" t="s">
        <v>83</v>
      </c>
      <c r="AG4" t="s">
        <v>71</v>
      </c>
      <c r="AH4" t="s">
        <v>19</v>
      </c>
    </row>
    <row r="5" customHeight="1" spans="1:32">
      <c r="A5" s="10" t="s">
        <v>99</v>
      </c>
      <c r="B5" s="10"/>
      <c r="C5" s="10" t="s">
        <v>100</v>
      </c>
      <c r="D5" s="10"/>
      <c r="E5" s="10"/>
      <c r="F5" s="10"/>
      <c r="G5" s="10" t="s">
        <v>100</v>
      </c>
      <c r="H5" s="10" t="s">
        <v>100</v>
      </c>
      <c r="I5" s="10" t="s">
        <v>100</v>
      </c>
      <c r="J5" s="10" t="s">
        <v>100</v>
      </c>
      <c r="K5" s="10" t="s">
        <v>100</v>
      </c>
      <c r="L5" s="10" t="s">
        <v>100</v>
      </c>
      <c r="M5" s="10" t="s">
        <v>100</v>
      </c>
      <c r="N5" s="10" t="s">
        <v>100</v>
      </c>
      <c r="O5" s="10" t="s">
        <v>100</v>
      </c>
      <c r="P5" s="10" t="s">
        <v>100</v>
      </c>
      <c r="Q5" s="10"/>
      <c r="R5" s="13" t="s">
        <v>20</v>
      </c>
      <c r="S5" s="13" t="s">
        <v>19</v>
      </c>
      <c r="T5" s="10" t="s">
        <v>100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100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</v>
      </c>
      <c r="B1" s="4" t="s">
        <v>102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103</v>
      </c>
      <c r="H1" s="4" t="s">
        <v>104</v>
      </c>
      <c r="I1" s="4" t="s">
        <v>13</v>
      </c>
      <c r="J1" s="4" t="s">
        <v>17</v>
      </c>
      <c r="K1" s="4" t="s">
        <v>18</v>
      </c>
      <c r="L1" s="9" t="s">
        <v>105</v>
      </c>
      <c r="M1" s="4" t="s">
        <v>106</v>
      </c>
      <c r="N1" s="4" t="s">
        <v>107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126</v>
      </c>
      <c r="E2" t="str">
        <f>VLOOKUP(A2,HOP!A:L,12,0)</f>
        <v>126.00</v>
      </c>
      <c r="F2" t="str">
        <f>VLOOKUP(A2,HOP!A:C,3,0)</f>
        <v>2458758</v>
      </c>
      <c r="G2">
        <f>D2-E2</f>
        <v>0</v>
      </c>
      <c r="H2" t="str">
        <f>$H$1&amp;F2</f>
        <v>，2458758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123</v>
      </c>
      <c r="E3" t="str">
        <f>VLOOKUP(A3,HOP!A:L,12,0)</f>
        <v>123.00</v>
      </c>
      <c r="F3" t="str">
        <f>VLOOKUP(A3,HOP!A:C,3,0)</f>
        <v>2458392</v>
      </c>
      <c r="G3">
        <f>D3-E3</f>
        <v>0</v>
      </c>
      <c r="H3" t="str">
        <f>$H$1&amp;F3</f>
        <v>，2458392</v>
      </c>
      <c r="I3" t="str">
        <f>VLOOKUP(A3,HOP!A:U,21,0)</f>
        <v>直连</v>
      </c>
    </row>
    <row r="4" ht="14.25" customHeight="1" spans="1:9">
      <c r="A4" s="6" t="s">
        <v>91</v>
      </c>
      <c r="B4" s="7" t="s">
        <v>77</v>
      </c>
      <c r="C4" s="7" t="s">
        <v>78</v>
      </c>
      <c r="D4" s="3">
        <v>172</v>
      </c>
      <c r="E4" t="str">
        <f>VLOOKUP(A4,HOP!A:L,12,0)</f>
        <v>172.00</v>
      </c>
      <c r="F4" t="str">
        <f>VLOOKUP(A4,HOP!A:C,3,0)</f>
        <v>2458544</v>
      </c>
      <c r="G4">
        <f>D4-E4</f>
        <v>0</v>
      </c>
      <c r="H4" t="str">
        <f>$H$1&amp;F4</f>
        <v>，2458544</v>
      </c>
      <c r="I4" t="str">
        <f>VLOOKUP(A4,HOP!A:U,21,0)</f>
        <v>直连</v>
      </c>
    </row>
    <row r="6" spans="4:4">
      <c r="D6" s="3">
        <f>SUM(D2:D5)</f>
        <v>421</v>
      </c>
    </row>
    <row r="7" ht="14.25" spans="4:4">
      <c r="D7" s="8" t="s">
        <v>22</v>
      </c>
    </row>
    <row r="10" spans="1:1">
      <c r="A10" t="s">
        <v>110</v>
      </c>
    </row>
    <row r="11" spans="1:1">
      <c r="A11" s="5" t="s">
        <v>111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E12" sqref="E12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112</v>
      </c>
      <c r="B1" s="2" t="s">
        <v>113</v>
      </c>
      <c r="C1" s="2" t="s">
        <v>114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</row>
    <row r="2" s="1" customFormat="1" spans="1:21">
      <c r="A2" s="1" t="s">
        <v>84</v>
      </c>
      <c r="B2" s="1" t="s">
        <v>77</v>
      </c>
      <c r="C2" s="1" t="s">
        <v>129</v>
      </c>
      <c r="D2" s="1" t="s">
        <v>86</v>
      </c>
      <c r="E2" s="1" t="s">
        <v>87</v>
      </c>
      <c r="F2" s="1" t="s">
        <v>77</v>
      </c>
      <c r="G2" s="1" t="s">
        <v>78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71</v>
      </c>
      <c r="T2" s="1" t="s">
        <v>138</v>
      </c>
      <c r="U2" s="1" t="s">
        <v>139</v>
      </c>
    </row>
    <row r="3" s="1" customFormat="1" spans="1:21">
      <c r="A3" s="1" t="s">
        <v>91</v>
      </c>
      <c r="B3" s="1" t="s">
        <v>77</v>
      </c>
      <c r="C3" s="1" t="s">
        <v>140</v>
      </c>
      <c r="D3" s="1" t="s">
        <v>93</v>
      </c>
      <c r="E3" s="1" t="s">
        <v>94</v>
      </c>
      <c r="F3" s="1" t="s">
        <v>77</v>
      </c>
      <c r="G3" s="1" t="s">
        <v>78</v>
      </c>
      <c r="H3" s="1" t="s">
        <v>130</v>
      </c>
      <c r="I3" s="1" t="s">
        <v>141</v>
      </c>
      <c r="J3" s="1" t="s">
        <v>132</v>
      </c>
      <c r="K3" s="1" t="s">
        <v>141</v>
      </c>
      <c r="L3" s="1" t="s">
        <v>141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142</v>
      </c>
      <c r="S3" s="1" t="s">
        <v>71</v>
      </c>
      <c r="T3" s="1" t="s">
        <v>138</v>
      </c>
      <c r="U3" s="1" t="s">
        <v>139</v>
      </c>
    </row>
    <row r="4" s="1" customFormat="1" spans="1:21">
      <c r="A4" s="1" t="s">
        <v>69</v>
      </c>
      <c r="B4" s="1" t="s">
        <v>77</v>
      </c>
      <c r="C4" s="1" t="s">
        <v>143</v>
      </c>
      <c r="D4" s="1" t="s">
        <v>74</v>
      </c>
      <c r="E4" s="1" t="s">
        <v>76</v>
      </c>
      <c r="F4" s="1" t="s">
        <v>77</v>
      </c>
      <c r="G4" s="1" t="s">
        <v>78</v>
      </c>
      <c r="H4" s="1" t="s">
        <v>130</v>
      </c>
      <c r="I4" s="1" t="s">
        <v>144</v>
      </c>
      <c r="J4" s="1" t="s">
        <v>132</v>
      </c>
      <c r="K4" s="1" t="s">
        <v>144</v>
      </c>
      <c r="L4" s="1" t="s">
        <v>144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145</v>
      </c>
      <c r="S4" s="1" t="s">
        <v>71</v>
      </c>
      <c r="T4" s="1" t="s">
        <v>138</v>
      </c>
      <c r="U4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2022-03-11T03:30:34Z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F302B427D2064D448D3C6D93E326B46B</vt:lpwstr>
  </property>
</Properties>
</file>