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<sst xmlns="http://schemas.openxmlformats.org/spreadsheetml/2006/main" count="479" uniqueCount="159">
  <si>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</si>
  <si>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</si>
  <si>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</si>
  <si>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</si>
  <si>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</si>
  <si>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</si>
  <si>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</si>
  <si>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</si>
  <si>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</si>
  <si>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</si>
  <si>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</si>
  <si>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</si>
  <si>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</si>
  <si>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</si>
  <si>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</si>
  <si>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</si>
  <si>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</si>
  <si>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</si>
  <si>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</si>
  <si>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</si>
  <si>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</si>
  <si>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</si>
  <si>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</si>
  <si>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</si>
  <si>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</si>
  <si>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17439711856	</t>
  </si>
  <si>
    <t>Ctrip</t>
  </si>
  <si>
    <t>正常</t>
  </si>
  <si>
    <t>[连山]清远金子山森林雪谷壮瑶度假村(82520535)</t>
  </si>
  <si>
    <t>清远金子山森林雪谷木屋&lt;日历房套餐高价值&gt;&lt;早+晚餐&gt;&lt;新酒店礼盒&gt;</t>
  </si>
  <si>
    <t>CNY</t>
  </si>
  <si>
    <t>唐思何诗</t>
  </si>
  <si>
    <t>CA363220311CNY</t>
  </si>
  <si>
    <t>未提现</t>
  </si>
  <si>
    <t>携程开票</t>
  </si>
  <si>
    <t xml:space="preserve">2428718	</t>
  </si>
  <si>
    <t xml:space="preserve">	</t>
  </si>
  <si>
    <t>取消</t>
  </si>
  <si>
    <t xml:space="preserve">17439754126	</t>
  </si>
  <si>
    <t>清远金子山森林雪谷木屋&lt;特价&gt;&lt;双早&gt;&lt;新高价值日历房套餐&gt;&lt;新酒店礼盒&gt;</t>
  </si>
  <si>
    <t xml:space="preserve">2428740	</t>
  </si>
  <si>
    <t xml:space="preserve">17439870527	</t>
  </si>
  <si>
    <t>毕紫微,紫微</t>
  </si>
  <si>
    <t xml:space="preserve">2428801	</t>
  </si>
  <si>
    <t xml:space="preserve">acknowledge	</t>
  </si>
  <si>
    <t xml:space="preserve">17440219339	</t>
  </si>
  <si>
    <t>秦演亭,钟晓文</t>
  </si>
  <si>
    <t xml:space="preserve">2429029	</t>
  </si>
  <si>
    <t xml:space="preserve">17446152394	</t>
  </si>
  <si>
    <t>徐良凤</t>
  </si>
  <si>
    <t xml:space="preserve">17446760170	</t>
  </si>
  <si>
    <t>李冰仪</t>
  </si>
  <si>
    <t xml:space="preserve">2430323	</t>
  </si>
  <si>
    <t xml:space="preserve">17447482042	</t>
  </si>
  <si>
    <t>清远金子山森林雪谷木屋&lt;双早&gt;</t>
  </si>
  <si>
    <t>冯晓云</t>
  </si>
  <si>
    <t xml:space="preserve">2430551	</t>
  </si>
  <si>
    <t xml:space="preserve">17452455295	</t>
  </si>
  <si>
    <t>李丽仪</t>
  </si>
  <si>
    <t xml:space="preserve">17454879433	</t>
  </si>
  <si>
    <t>[江门]江门名冠金凯悦酒店(28096205)</t>
  </si>
  <si>
    <t>商务大床房&lt;双人入住&gt;&lt;内宾&gt;&lt;预付&gt;&lt;无早&gt;</t>
  </si>
  <si>
    <t>毛剑</t>
  </si>
  <si>
    <t xml:space="preserve">17455717340	</t>
  </si>
  <si>
    <t>[佛山]宜尚酒店(佛山西樵山景区樵岭广场店)(83135943)</t>
  </si>
  <si>
    <t>宜品大床房&lt;特惠&gt;&lt;无早&gt;</t>
  </si>
  <si>
    <t>谭美怡</t>
  </si>
  <si>
    <t xml:space="preserve">17463227999	</t>
  </si>
  <si>
    <t>[连山]连山江景酒店(83922563)</t>
  </si>
  <si>
    <t>大床房&lt;双早&gt;</t>
  </si>
  <si>
    <t>蔡雪环</t>
  </si>
  <si>
    <t xml:space="preserve">2432583	</t>
  </si>
  <si>
    <t xml:space="preserve">17463385395	</t>
  </si>
  <si>
    <t>[三亚]三亚亚太海航度假酒店暨亚太国际会议中心(67322550)</t>
  </si>
  <si>
    <t>园景双床房&lt;双人入住&gt;&lt;内宾&gt;&lt;预付&gt;&lt;无早&gt;</t>
  </si>
  <si>
    <t>王国海</t>
  </si>
  <si>
    <t xml:space="preserve">2432674	</t>
  </si>
  <si>
    <t xml:space="preserve">17463452482	</t>
  </si>
  <si>
    <t>[厦门]厦门源昌凯宾斯基大酒店(9885560)</t>
  </si>
  <si>
    <t>豪华大床房&lt;双人入住&gt;&lt;内宾&gt;&lt;预付&gt;&lt;无早&gt;</t>
  </si>
  <si>
    <t>胡雅丽</t>
  </si>
  <si>
    <t xml:space="preserve">2432702	</t>
  </si>
  <si>
    <t xml:space="preserve">17464083490	</t>
  </si>
  <si>
    <t>标准间&lt;双早&gt;</t>
  </si>
  <si>
    <t>杨爱华,杨旭初</t>
  </si>
  <si>
    <t xml:space="preserve">2432910	</t>
  </si>
  <si>
    <t>，</t>
  </si>
  <si>
    <t>A220311094301481</t>
  </si>
  <si>
    <t>A220311094345481</t>
  </si>
  <si>
    <t>CNY / HKD 当前参考汇率: 1.236374987</t>
  </si>
  <si>
    <t>总计： 6278.54 CNY/
7762.63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</si>
  <si>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</si>
  <si>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</si>
  <si>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</si>
  <si>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</si>
  <si>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</si>
  <si>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</si>
  <si>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</si>
  <si>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</si>
  <si>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</si>
  <si>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</si>
  <si>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</si>
  <si>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</si>
  <si>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</si>
  <si>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</si>
  <si>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</si>
  <si>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</si>
  <si>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</si>
  <si>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</si>
  <si>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2022-02-21</t>
  </si>
  <si>
    <t>2428740</t>
  </si>
  <si>
    <t>清远金子山森林雪谷壮瑶度假村</t>
  </si>
  <si>
    <t>2022-02-23</t>
  </si>
  <si>
    <t>2022-02-24</t>
  </si>
  <si>
    <t>退房日周结</t>
  </si>
  <si>
    <t>589.00</t>
  </si>
  <si>
    <t>RMB</t>
  </si>
  <si>
    <t>0</t>
  </si>
  <si>
    <t>0.00</t>
  </si>
  <si>
    <t>携程国内直连(DD)</t>
  </si>
  <si>
    <t>01.011249</t>
  </si>
  <si>
    <t>2022-02-21 16:04:57</t>
  </si>
  <si>
    <t>否</t>
  </si>
  <si>
    <t>汇智国际旅游发展有限公司</t>
  </si>
  <si>
    <t>直采</t>
  </si>
  <si>
    <t>2428801</t>
  </si>
  <si>
    <t>958.00</t>
  </si>
  <si>
    <t>2022-02-21 16:35:28</t>
  </si>
  <si>
    <t>2429029</t>
  </si>
  <si>
    <t>1178.00</t>
  </si>
  <si>
    <t>2022-02-21 17:54:07</t>
  </si>
  <si>
    <t>2022-02-22</t>
  </si>
  <si>
    <t>2430050</t>
  </si>
  <si>
    <t>479.00</t>
  </si>
  <si>
    <t>2022-02-22 08:24:41</t>
  </si>
  <si>
    <t>2430323</t>
  </si>
  <si>
    <t>2022-02-22 10:38:40</t>
  </si>
  <si>
    <t>2430551</t>
  </si>
  <si>
    <t>408.00</t>
  </si>
  <si>
    <t>2022-02-22 13:12:53</t>
  </si>
  <si>
    <t>2430917</t>
  </si>
  <si>
    <t>600.00</t>
  </si>
  <si>
    <t>2022-02-22 16:03:24</t>
  </si>
  <si>
    <t>2432583</t>
  </si>
  <si>
    <t>连山江景酒店</t>
  </si>
  <si>
    <t>213.00</t>
  </si>
  <si>
    <t>2022-02-23 18:42:23</t>
  </si>
  <si>
    <t>2432674</t>
  </si>
  <si>
    <t>三亚亚太海航度假酒店暨亚太国际会议中心</t>
  </si>
  <si>
    <t>287.85</t>
  </si>
  <si>
    <t>2022-02-23 19:00:41</t>
  </si>
  <si>
    <t>直连</t>
  </si>
  <si>
    <t>2432702</t>
  </si>
  <si>
    <t>厦门源昌凯宾斯基大酒店</t>
  </si>
  <si>
    <t>670.69</t>
  </si>
  <si>
    <t>2022-02-23 19:13:13</t>
  </si>
  <si>
    <t>2432910</t>
  </si>
  <si>
    <t>416.00</t>
  </si>
  <si>
    <t>2022-02-23 21:34:54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</si>
</sst>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44615</v>
      </c>
      <c r="G2" s="6">
        <v>44616</v>
      </c>
      <c r="H2" s="4">
        <v>1</v>
      </c>
      <c r="I2" s="4">
        <v>1</v>
      </c>
      <c r="J2" s="4">
        <v>1</v>
      </c>
      <c r="K2" s="4" t="s">
        <v>30</v>
      </c>
      <c r="L2" s="4">
        <v>479</v>
      </c>
      <c r="M2" s="4">
        <v>479</v>
      </c>
      <c r="N2" s="4" t="s">
        <v>31</v>
      </c>
      <c r="O2" s="4" t="s">
        <v>32</v>
      </c>
      <c r="P2" s="4" t="s">
        <v>33</v>
      </c>
      <c r="Q2" s="4">
        <v>0</v>
      </c>
      <c r="R2" s="7">
        <v>44613</v>
      </c>
      <c r="S2" s="6">
        <v>44631</v>
      </c>
      <c r="T2" s="4" t="s">
        <v>34</v>
      </c>
      <c r="U2" s="4">
        <v>479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44615</v>
      </c>
      <c r="G3" s="6">
        <v>44616</v>
      </c>
      <c r="H3" s="4">
        <v>1</v>
      </c>
      <c r="I3" s="4">
        <v>1</v>
      </c>
      <c r="J3" s="4">
        <v>1</v>
      </c>
      <c r="K3" s="4" t="s">
        <v>30</v>
      </c>
      <c r="L3" s="4">
        <v>-479</v>
      </c>
      <c r="M3" s="4">
        <v>-479</v>
      </c>
      <c r="N3" s="4" t="s">
        <v>31</v>
      </c>
      <c r="O3" s="4" t="s">
        <v>32</v>
      </c>
      <c r="P3" s="4" t="s">
        <v>33</v>
      </c>
      <c r="Q3" s="4">
        <v>0</v>
      </c>
      <c r="R3" s="7">
        <v>44613</v>
      </c>
      <c r="S3" s="6">
        <v>44631</v>
      </c>
      <c r="T3" s="4" t="s">
        <v>34</v>
      </c>
      <c r="U3" s="4">
        <v>-479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44615</v>
      </c>
      <c r="G4" s="6">
        <v>44616</v>
      </c>
      <c r="H4" s="4">
        <v>1</v>
      </c>
      <c r="I4" s="4">
        <v>1</v>
      </c>
      <c r="J4" s="4">
        <v>1</v>
      </c>
      <c r="K4" s="4" t="s">
        <v>30</v>
      </c>
      <c r="L4" s="4">
        <v>589</v>
      </c>
      <c r="M4" s="4">
        <v>589</v>
      </c>
      <c r="N4" s="4" t="s">
        <v>31</v>
      </c>
      <c r="O4" s="4" t="s">
        <v>32</v>
      </c>
      <c r="P4" s="4" t="s">
        <v>33</v>
      </c>
      <c r="Q4" s="4">
        <v>0</v>
      </c>
      <c r="R4" s="7">
        <v>44613</v>
      </c>
      <c r="S4" s="6">
        <v>44631</v>
      </c>
      <c r="T4" s="4" t="s">
        <v>34</v>
      </c>
      <c r="U4" s="4">
        <v>589</v>
      </c>
      <c r="V4" s="4">
        <v>0</v>
      </c>
      <c r="W4" s="4">
        <v>0</v>
      </c>
      <c r="X4" s="4" t="s">
        <v>40</v>
      </c>
      <c r="Y4" s="4" t="s">
        <v>36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44615</v>
      </c>
      <c r="G5" s="6">
        <v>44616</v>
      </c>
      <c r="H5" s="4">
        <v>2</v>
      </c>
      <c r="I5" s="4">
        <v>1</v>
      </c>
      <c r="J5" s="4">
        <v>2</v>
      </c>
      <c r="K5" s="4" t="s">
        <v>30</v>
      </c>
      <c r="L5" s="4">
        <v>958</v>
      </c>
      <c r="M5" s="4">
        <v>958</v>
      </c>
      <c r="N5" s="4" t="s">
        <v>42</v>
      </c>
      <c r="O5" s="4" t="s">
        <v>32</v>
      </c>
      <c r="P5" s="4" t="s">
        <v>33</v>
      </c>
      <c r="Q5" s="4">
        <v>0</v>
      </c>
      <c r="R5" s="7">
        <v>44613</v>
      </c>
      <c r="S5" s="6">
        <v>44631</v>
      </c>
      <c r="T5" s="4" t="s">
        <v>34</v>
      </c>
      <c r="U5" s="4">
        <v>958</v>
      </c>
      <c r="V5" s="4">
        <v>0</v>
      </c>
      <c r="W5" s="4">
        <v>0</v>
      </c>
      <c r="X5" s="4" t="s">
        <v>43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28</v>
      </c>
      <c r="E6" s="4" t="s">
        <v>39</v>
      </c>
      <c r="F6" s="6">
        <v>44615</v>
      </c>
      <c r="G6" s="6">
        <v>44616</v>
      </c>
      <c r="H6" s="4">
        <v>2</v>
      </c>
      <c r="I6" s="4">
        <v>1</v>
      </c>
      <c r="J6" s="4">
        <v>2</v>
      </c>
      <c r="K6" s="4" t="s">
        <v>30</v>
      </c>
      <c r="L6" s="4">
        <v>1178</v>
      </c>
      <c r="M6" s="4">
        <v>1178</v>
      </c>
      <c r="N6" s="4" t="s">
        <v>46</v>
      </c>
      <c r="O6" s="4" t="s">
        <v>32</v>
      </c>
      <c r="P6" s="4" t="s">
        <v>33</v>
      </c>
      <c r="Q6" s="4">
        <v>0</v>
      </c>
      <c r="R6" s="7">
        <v>44613</v>
      </c>
      <c r="S6" s="6">
        <v>44631</v>
      </c>
      <c r="T6" s="4" t="s">
        <v>34</v>
      </c>
      <c r="U6" s="4">
        <v>1178</v>
      </c>
      <c r="V6" s="4">
        <v>0</v>
      </c>
      <c r="W6" s="4">
        <v>0</v>
      </c>
      <c r="X6" s="4" t="s">
        <v>47</v>
      </c>
      <c r="Y6" s="4" t="s">
        <v>44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44615</v>
      </c>
      <c r="G7" s="6">
        <v>44616</v>
      </c>
      <c r="H7" s="4">
        <v>1</v>
      </c>
      <c r="I7" s="4">
        <v>1</v>
      </c>
      <c r="J7" s="4">
        <v>1</v>
      </c>
      <c r="K7" s="4" t="s">
        <v>30</v>
      </c>
      <c r="L7" s="4">
        <v>479</v>
      </c>
      <c r="M7" s="4">
        <v>479</v>
      </c>
      <c r="N7" s="4" t="s">
        <v>49</v>
      </c>
      <c r="O7" s="4" t="s">
        <v>32</v>
      </c>
      <c r="P7" s="4" t="s">
        <v>33</v>
      </c>
      <c r="Q7" s="4">
        <v>0</v>
      </c>
      <c r="R7" s="7">
        <v>44614</v>
      </c>
      <c r="S7" s="6">
        <v>44631</v>
      </c>
      <c r="T7" s="4" t="s">
        <v>34</v>
      </c>
      <c r="U7" s="4">
        <v>479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44615</v>
      </c>
      <c r="G8" s="6">
        <v>44616</v>
      </c>
      <c r="H8" s="4">
        <v>1</v>
      </c>
      <c r="I8" s="4">
        <v>1</v>
      </c>
      <c r="J8" s="4">
        <v>1</v>
      </c>
      <c r="K8" s="4" t="s">
        <v>30</v>
      </c>
      <c r="L8" s="4">
        <v>479</v>
      </c>
      <c r="M8" s="4">
        <v>479</v>
      </c>
      <c r="N8" s="4" t="s">
        <v>51</v>
      </c>
      <c r="O8" s="4" t="s">
        <v>32</v>
      </c>
      <c r="P8" s="4" t="s">
        <v>33</v>
      </c>
      <c r="Q8" s="4">
        <v>0</v>
      </c>
      <c r="R8" s="7">
        <v>44614</v>
      </c>
      <c r="S8" s="6">
        <v>44631</v>
      </c>
      <c r="T8" s="4" t="s">
        <v>34</v>
      </c>
      <c r="U8" s="4">
        <v>479</v>
      </c>
      <c r="V8" s="4">
        <v>0</v>
      </c>
      <c r="W8" s="4">
        <v>0</v>
      </c>
      <c r="X8" s="4" t="s">
        <v>52</v>
      </c>
      <c r="Y8" s="4" t="s">
        <v>36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28</v>
      </c>
      <c r="E9" s="4" t="s">
        <v>54</v>
      </c>
      <c r="F9" s="6">
        <v>44615</v>
      </c>
      <c r="G9" s="6">
        <v>44616</v>
      </c>
      <c r="H9" s="4">
        <v>1</v>
      </c>
      <c r="I9" s="4">
        <v>1</v>
      </c>
      <c r="J9" s="4">
        <v>1</v>
      </c>
      <c r="K9" s="4" t="s">
        <v>30</v>
      </c>
      <c r="L9" s="4">
        <v>408</v>
      </c>
      <c r="M9" s="4">
        <v>408</v>
      </c>
      <c r="N9" s="4" t="s">
        <v>55</v>
      </c>
      <c r="O9" s="4" t="s">
        <v>32</v>
      </c>
      <c r="P9" s="4" t="s">
        <v>33</v>
      </c>
      <c r="Q9" s="4">
        <v>0</v>
      </c>
      <c r="R9" s="7">
        <v>44614</v>
      </c>
      <c r="S9" s="6">
        <v>44631</v>
      </c>
      <c r="T9" s="4" t="s">
        <v>34</v>
      </c>
      <c r="U9" s="4">
        <v>408</v>
      </c>
      <c r="V9" s="4">
        <v>0</v>
      </c>
      <c r="W9" s="4">
        <v>0</v>
      </c>
      <c r="X9" s="4" t="s">
        <v>56</v>
      </c>
      <c r="Y9" s="4" t="s">
        <v>36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28</v>
      </c>
      <c r="E10" s="4" t="s">
        <v>39</v>
      </c>
      <c r="F10" s="6">
        <v>44615</v>
      </c>
      <c r="G10" s="6">
        <v>44616</v>
      </c>
      <c r="H10" s="4">
        <v>1</v>
      </c>
      <c r="I10" s="4">
        <v>1</v>
      </c>
      <c r="J10" s="4">
        <v>1</v>
      </c>
      <c r="K10" s="4" t="s">
        <v>30</v>
      </c>
      <c r="L10" s="4">
        <v>600</v>
      </c>
      <c r="M10" s="4">
        <v>600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44614</v>
      </c>
      <c r="S10" s="6">
        <v>44631</v>
      </c>
      <c r="T10" s="4" t="s">
        <v>34</v>
      </c>
      <c r="U10" s="4">
        <v>600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59</v>
      </c>
      <c r="B11" s="4" t="s">
        <v>26</v>
      </c>
      <c r="C11" s="4" t="s">
        <v>27</v>
      </c>
      <c r="D11" s="4" t="s">
        <v>60</v>
      </c>
      <c r="E11" s="4" t="s">
        <v>61</v>
      </c>
      <c r="F11" s="6">
        <v>44615</v>
      </c>
      <c r="G11" s="6">
        <v>44616</v>
      </c>
      <c r="H11" s="4">
        <v>1</v>
      </c>
      <c r="I11" s="4">
        <v>1</v>
      </c>
      <c r="J11" s="4">
        <v>1</v>
      </c>
      <c r="K11" s="4" t="s">
        <v>30</v>
      </c>
      <c r="L11" s="4">
        <v>398.95</v>
      </c>
      <c r="M11" s="4">
        <v>398.95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44614</v>
      </c>
      <c r="S11" s="6">
        <v>44631</v>
      </c>
      <c r="T11" s="4" t="s">
        <v>34</v>
      </c>
      <c r="U11" s="4">
        <v>398.95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63</v>
      </c>
      <c r="B12" s="4" t="s">
        <v>26</v>
      </c>
      <c r="C12" s="4" t="s">
        <v>27</v>
      </c>
      <c r="D12" s="4" t="s">
        <v>64</v>
      </c>
      <c r="E12" s="4" t="s">
        <v>65</v>
      </c>
      <c r="F12" s="6">
        <v>44615</v>
      </c>
      <c r="G12" s="6">
        <v>44616</v>
      </c>
      <c r="H12" s="4">
        <v>1</v>
      </c>
      <c r="I12" s="4">
        <v>1</v>
      </c>
      <c r="J12" s="4">
        <v>1</v>
      </c>
      <c r="K12" s="4" t="s">
        <v>30</v>
      </c>
      <c r="L12" s="4">
        <v>205</v>
      </c>
      <c r="M12" s="4">
        <v>205</v>
      </c>
      <c r="N12" s="4" t="s">
        <v>66</v>
      </c>
      <c r="O12" s="4" t="s">
        <v>32</v>
      </c>
      <c r="P12" s="4" t="s">
        <v>33</v>
      </c>
      <c r="Q12" s="4">
        <v>0</v>
      </c>
      <c r="R12" s="7">
        <v>44615</v>
      </c>
      <c r="S12" s="6">
        <v>44631</v>
      </c>
      <c r="T12" s="4" t="s">
        <v>34</v>
      </c>
      <c r="U12" s="4">
        <v>205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63</v>
      </c>
      <c r="B13" s="4" t="s">
        <v>26</v>
      </c>
      <c r="C13" s="4" t="s">
        <v>37</v>
      </c>
      <c r="D13" s="4" t="s">
        <v>64</v>
      </c>
      <c r="E13" s="4" t="s">
        <v>65</v>
      </c>
      <c r="F13" s="6">
        <v>44615</v>
      </c>
      <c r="G13" s="6">
        <v>44616</v>
      </c>
      <c r="H13" s="4">
        <v>1</v>
      </c>
      <c r="I13" s="4">
        <v>1</v>
      </c>
      <c r="J13" s="4">
        <v>1</v>
      </c>
      <c r="K13" s="4" t="s">
        <v>30</v>
      </c>
      <c r="L13" s="4">
        <v>-205</v>
      </c>
      <c r="M13" s="4">
        <v>-205</v>
      </c>
      <c r="N13" s="4" t="s">
        <v>66</v>
      </c>
      <c r="O13" s="4" t="s">
        <v>32</v>
      </c>
      <c r="P13" s="4" t="s">
        <v>33</v>
      </c>
      <c r="Q13" s="4">
        <v>0</v>
      </c>
      <c r="R13" s="7">
        <v>44615</v>
      </c>
      <c r="S13" s="6">
        <v>44631</v>
      </c>
      <c r="T13" s="4" t="s">
        <v>34</v>
      </c>
      <c r="U13" s="4">
        <v>-205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59</v>
      </c>
      <c r="B14" s="4" t="s">
        <v>26</v>
      </c>
      <c r="C14" s="4" t="s">
        <v>37</v>
      </c>
      <c r="D14" s="4" t="s">
        <v>60</v>
      </c>
      <c r="E14" s="4" t="s">
        <v>61</v>
      </c>
      <c r="F14" s="6">
        <v>44615</v>
      </c>
      <c r="G14" s="6">
        <v>44616</v>
      </c>
      <c r="H14" s="4">
        <v>1</v>
      </c>
      <c r="I14" s="4">
        <v>1</v>
      </c>
      <c r="J14" s="4">
        <v>1</v>
      </c>
      <c r="K14" s="4" t="s">
        <v>30</v>
      </c>
      <c r="L14" s="4">
        <v>-398.95</v>
      </c>
      <c r="M14" s="4">
        <v>-398.95</v>
      </c>
      <c r="N14" s="4" t="s">
        <v>62</v>
      </c>
      <c r="O14" s="4" t="s">
        <v>32</v>
      </c>
      <c r="P14" s="4" t="s">
        <v>33</v>
      </c>
      <c r="Q14" s="4">
        <v>0</v>
      </c>
      <c r="R14" s="7">
        <v>44614</v>
      </c>
      <c r="S14" s="6">
        <v>44631</v>
      </c>
      <c r="T14" s="4" t="s">
        <v>34</v>
      </c>
      <c r="U14" s="4">
        <v>-398.95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67</v>
      </c>
      <c r="B15" s="4" t="s">
        <v>26</v>
      </c>
      <c r="C15" s="4" t="s">
        <v>27</v>
      </c>
      <c r="D15" s="4" t="s">
        <v>68</v>
      </c>
      <c r="E15" s="4" t="s">
        <v>69</v>
      </c>
      <c r="F15" s="6">
        <v>44615</v>
      </c>
      <c r="G15" s="6">
        <v>44616</v>
      </c>
      <c r="H15" s="4">
        <v>1</v>
      </c>
      <c r="I15" s="4">
        <v>1</v>
      </c>
      <c r="J15" s="4">
        <v>1</v>
      </c>
      <c r="K15" s="4" t="s">
        <v>30</v>
      </c>
      <c r="L15" s="4">
        <v>213</v>
      </c>
      <c r="M15" s="4">
        <v>213</v>
      </c>
      <c r="N15" s="4" t="s">
        <v>70</v>
      </c>
      <c r="O15" s="4" t="s">
        <v>32</v>
      </c>
      <c r="P15" s="4" t="s">
        <v>33</v>
      </c>
      <c r="Q15" s="4">
        <v>0</v>
      </c>
      <c r="R15" s="7">
        <v>44615</v>
      </c>
      <c r="S15" s="6">
        <v>44631</v>
      </c>
      <c r="T15" s="4" t="s">
        <v>34</v>
      </c>
      <c r="U15" s="4">
        <v>213</v>
      </c>
      <c r="V15" s="4">
        <v>0</v>
      </c>
      <c r="W15" s="4">
        <v>0</v>
      </c>
      <c r="X15" s="4" t="s">
        <v>71</v>
      </c>
      <c r="Y15" s="4" t="s">
        <v>36</v>
      </c>
    </row>
    <row r="16" s="4" customFormat="1" spans="1:25">
      <c r="A16" s="4" t="s">
        <v>72</v>
      </c>
      <c r="B16" s="4" t="s">
        <v>26</v>
      </c>
      <c r="C16" s="4" t="s">
        <v>27</v>
      </c>
      <c r="D16" s="4" t="s">
        <v>73</v>
      </c>
      <c r="E16" s="4" t="s">
        <v>74</v>
      </c>
      <c r="F16" s="6">
        <v>44615</v>
      </c>
      <c r="G16" s="6">
        <v>44616</v>
      </c>
      <c r="H16" s="4">
        <v>1</v>
      </c>
      <c r="I16" s="4">
        <v>1</v>
      </c>
      <c r="J16" s="4">
        <v>1</v>
      </c>
      <c r="K16" s="4" t="s">
        <v>30</v>
      </c>
      <c r="L16" s="4">
        <v>287.85</v>
      </c>
      <c r="M16" s="4">
        <v>287.85</v>
      </c>
      <c r="N16" s="4" t="s">
        <v>75</v>
      </c>
      <c r="O16" s="4" t="s">
        <v>32</v>
      </c>
      <c r="P16" s="4" t="s">
        <v>33</v>
      </c>
      <c r="Q16" s="4">
        <v>0</v>
      </c>
      <c r="R16" s="7">
        <v>44615</v>
      </c>
      <c r="S16" s="6">
        <v>44631</v>
      </c>
      <c r="T16" s="4" t="s">
        <v>34</v>
      </c>
      <c r="U16" s="4">
        <v>287.85</v>
      </c>
      <c r="V16" s="4">
        <v>0</v>
      </c>
      <c r="W16" s="4">
        <v>0</v>
      </c>
      <c r="X16" s="4" t="s">
        <v>76</v>
      </c>
      <c r="Y16" s="4" t="s">
        <v>36</v>
      </c>
    </row>
    <row r="17" s="4" customFormat="1" spans="1:25">
      <c r="A17" s="4" t="s">
        <v>77</v>
      </c>
      <c r="B17" s="4" t="s">
        <v>26</v>
      </c>
      <c r="C17" s="4" t="s">
        <v>27</v>
      </c>
      <c r="D17" s="4" t="s">
        <v>78</v>
      </c>
      <c r="E17" s="4" t="s">
        <v>79</v>
      </c>
      <c r="F17" s="6">
        <v>44615</v>
      </c>
      <c r="G17" s="6">
        <v>44616</v>
      </c>
      <c r="H17" s="4">
        <v>1</v>
      </c>
      <c r="I17" s="4">
        <v>1</v>
      </c>
      <c r="J17" s="4">
        <v>1</v>
      </c>
      <c r="K17" s="4" t="s">
        <v>30</v>
      </c>
      <c r="L17" s="4">
        <v>670.69</v>
      </c>
      <c r="M17" s="4">
        <v>670.69</v>
      </c>
      <c r="N17" s="4" t="s">
        <v>80</v>
      </c>
      <c r="O17" s="4" t="s">
        <v>32</v>
      </c>
      <c r="P17" s="4" t="s">
        <v>33</v>
      </c>
      <c r="Q17" s="4">
        <v>0</v>
      </c>
      <c r="R17" s="7">
        <v>44615</v>
      </c>
      <c r="S17" s="6">
        <v>44631</v>
      </c>
      <c r="T17" s="4" t="s">
        <v>34</v>
      </c>
      <c r="U17" s="4">
        <v>670.69</v>
      </c>
      <c r="V17" s="4">
        <v>0</v>
      </c>
      <c r="W17" s="4">
        <v>0</v>
      </c>
      <c r="X17" s="4" t="s">
        <v>81</v>
      </c>
      <c r="Y17" s="4" t="s">
        <v>36</v>
      </c>
    </row>
    <row r="18" s="4" customFormat="1" spans="1:25">
      <c r="A18" s="4" t="s">
        <v>82</v>
      </c>
      <c r="B18" s="4" t="s">
        <v>26</v>
      </c>
      <c r="C18" s="4" t="s">
        <v>27</v>
      </c>
      <c r="D18" s="4" t="s">
        <v>68</v>
      </c>
      <c r="E18" s="4" t="s">
        <v>83</v>
      </c>
      <c r="F18" s="6">
        <v>44615</v>
      </c>
      <c r="G18" s="6">
        <v>44616</v>
      </c>
      <c r="H18" s="4">
        <v>2</v>
      </c>
      <c r="I18" s="4">
        <v>1</v>
      </c>
      <c r="J18" s="4">
        <v>2</v>
      </c>
      <c r="K18" s="4" t="s">
        <v>30</v>
      </c>
      <c r="L18" s="4">
        <v>416</v>
      </c>
      <c r="M18" s="4">
        <v>416</v>
      </c>
      <c r="N18" s="4" t="s">
        <v>84</v>
      </c>
      <c r="O18" s="4" t="s">
        <v>32</v>
      </c>
      <c r="P18" s="4" t="s">
        <v>33</v>
      </c>
      <c r="Q18" s="4">
        <v>0</v>
      </c>
      <c r="R18" s="7">
        <v>44615</v>
      </c>
      <c r="S18" s="6">
        <v>44631</v>
      </c>
      <c r="T18" s="4" t="s">
        <v>34</v>
      </c>
      <c r="U18" s="4">
        <v>416</v>
      </c>
      <c r="V18" s="4">
        <v>0</v>
      </c>
      <c r="W18" s="4">
        <v>0</v>
      </c>
      <c r="X18" s="4" t="s">
        <v>85</v>
      </c>
      <c r="Y1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3" sqref="A23:F26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hidden="1" spans="1:9">
      <c r="A2" s="5">
        <v>17439711856</v>
      </c>
      <c r="B2" s="6">
        <v>44615</v>
      </c>
      <c r="C2" s="6">
        <v>44616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17439754126</v>
      </c>
      <c r="B3" s="6">
        <v>44615</v>
      </c>
      <c r="C3" s="6">
        <v>44616</v>
      </c>
      <c r="D3" s="4">
        <v>589</v>
      </c>
      <c r="E3" s="4" t="str">
        <f>VLOOKUP(A3,HOP!A:L,12,0)</f>
        <v>589.00</v>
      </c>
      <c r="F3" s="4" t="str">
        <f>VLOOKUP(A3,HOP!A:C,3,0)</f>
        <v>2428740</v>
      </c>
      <c r="G3" s="4">
        <f t="shared" ref="G3:G15" si="0">D3-E3</f>
        <v>0</v>
      </c>
      <c r="H3" s="4" t="str">
        <f t="shared" ref="H3:H15" si="1">$H$1&amp;F3</f>
        <v>，2428740</v>
      </c>
      <c r="I3" s="4" t="str">
        <f>VLOOKUP(A3,HOP!A:U,21,0)</f>
        <v>直采</v>
      </c>
    </row>
    <row r="4" s="4" customFormat="1" spans="1:9">
      <c r="A4" s="5">
        <v>17439870527</v>
      </c>
      <c r="B4" s="6">
        <v>44615</v>
      </c>
      <c r="C4" s="6">
        <v>44616</v>
      </c>
      <c r="D4" s="4">
        <v>958</v>
      </c>
      <c r="E4" s="4" t="str">
        <f>VLOOKUP(A4,HOP!A:L,12,0)</f>
        <v>958.00</v>
      </c>
      <c r="F4" s="4" t="str">
        <f>VLOOKUP(A4,HOP!A:C,3,0)</f>
        <v>2428801</v>
      </c>
      <c r="G4" s="4">
        <f t="shared" si="0"/>
        <v>0</v>
      </c>
      <c r="H4" s="4" t="str">
        <f t="shared" si="1"/>
        <v>，2428801</v>
      </c>
      <c r="I4" s="4" t="str">
        <f>VLOOKUP(A4,HOP!A:U,21,0)</f>
        <v>直采</v>
      </c>
    </row>
    <row r="5" s="4" customFormat="1" spans="1:9">
      <c r="A5" s="5">
        <v>17440219339</v>
      </c>
      <c r="B5" s="6">
        <v>44615</v>
      </c>
      <c r="C5" s="6">
        <v>44616</v>
      </c>
      <c r="D5" s="4">
        <v>1178</v>
      </c>
      <c r="E5" s="4" t="str">
        <f>VLOOKUP(A5,HOP!A:L,12,0)</f>
        <v>1178.00</v>
      </c>
      <c r="F5" s="4" t="str">
        <f>VLOOKUP(A5,HOP!A:C,3,0)</f>
        <v>2429029</v>
      </c>
      <c r="G5" s="4">
        <f t="shared" si="0"/>
        <v>0</v>
      </c>
      <c r="H5" s="4" t="str">
        <f t="shared" si="1"/>
        <v>，2429029</v>
      </c>
      <c r="I5" s="4" t="str">
        <f>VLOOKUP(A5,HOP!A:U,21,0)</f>
        <v>直采</v>
      </c>
    </row>
    <row r="6" s="4" customFormat="1" spans="1:9">
      <c r="A6" s="5">
        <v>17446152394</v>
      </c>
      <c r="B6" s="6">
        <v>44615</v>
      </c>
      <c r="C6" s="6">
        <v>44616</v>
      </c>
      <c r="D6" s="4">
        <v>479</v>
      </c>
      <c r="E6" s="4" t="str">
        <f>VLOOKUP(A6,HOP!A:L,12,0)</f>
        <v>479.00</v>
      </c>
      <c r="F6" s="4" t="str">
        <f>VLOOKUP(A6,HOP!A:C,3,0)</f>
        <v>2430050</v>
      </c>
      <c r="G6" s="4">
        <f t="shared" si="0"/>
        <v>0</v>
      </c>
      <c r="H6" s="4" t="str">
        <f t="shared" si="1"/>
        <v>，2430050</v>
      </c>
      <c r="I6" s="4" t="str">
        <f>VLOOKUP(A6,HOP!A:U,21,0)</f>
        <v>直采</v>
      </c>
    </row>
    <row r="7" s="4" customFormat="1" spans="1:9">
      <c r="A7" s="5">
        <v>17446760170</v>
      </c>
      <c r="B7" s="6">
        <v>44615</v>
      </c>
      <c r="C7" s="6">
        <v>44616</v>
      </c>
      <c r="D7" s="4">
        <v>479</v>
      </c>
      <c r="E7" s="4" t="str">
        <f>VLOOKUP(A7,HOP!A:L,12,0)</f>
        <v>479.00</v>
      </c>
      <c r="F7" s="4" t="str">
        <f>VLOOKUP(A7,HOP!A:C,3,0)</f>
        <v>2430323</v>
      </c>
      <c r="G7" s="4">
        <f t="shared" si="0"/>
        <v>0</v>
      </c>
      <c r="H7" s="4" t="str">
        <f t="shared" si="1"/>
        <v>，2430323</v>
      </c>
      <c r="I7" s="4" t="str">
        <f>VLOOKUP(A7,HOP!A:U,21,0)</f>
        <v>直采</v>
      </c>
    </row>
    <row r="8" s="4" customFormat="1" spans="1:9">
      <c r="A8" s="5">
        <v>17447482042</v>
      </c>
      <c r="B8" s="6">
        <v>44615</v>
      </c>
      <c r="C8" s="6">
        <v>44616</v>
      </c>
      <c r="D8" s="4">
        <v>408</v>
      </c>
      <c r="E8" s="4" t="str">
        <f>VLOOKUP(A8,HOP!A:L,12,0)</f>
        <v>408.00</v>
      </c>
      <c r="F8" s="4" t="str">
        <f>VLOOKUP(A8,HOP!A:C,3,0)</f>
        <v>2430551</v>
      </c>
      <c r="G8" s="4">
        <f t="shared" si="0"/>
        <v>0</v>
      </c>
      <c r="H8" s="4" t="str">
        <f t="shared" si="1"/>
        <v>，2430551</v>
      </c>
      <c r="I8" s="4" t="str">
        <f>VLOOKUP(A8,HOP!A:U,21,0)</f>
        <v>直采</v>
      </c>
    </row>
    <row r="9" s="4" customFormat="1" spans="1:9">
      <c r="A9" s="5">
        <v>17452455295</v>
      </c>
      <c r="B9" s="6">
        <v>44615</v>
      </c>
      <c r="C9" s="6">
        <v>44616</v>
      </c>
      <c r="D9" s="4">
        <v>600</v>
      </c>
      <c r="E9" s="4" t="str">
        <f>VLOOKUP(A9,HOP!A:L,12,0)</f>
        <v>600.00</v>
      </c>
      <c r="F9" s="4" t="str">
        <f>VLOOKUP(A9,HOP!A:C,3,0)</f>
        <v>2430917</v>
      </c>
      <c r="G9" s="4">
        <f t="shared" si="0"/>
        <v>0</v>
      </c>
      <c r="H9" s="4" t="str">
        <f t="shared" si="1"/>
        <v>，2430917</v>
      </c>
      <c r="I9" s="4" t="str">
        <f>VLOOKUP(A9,HOP!A:U,21,0)</f>
        <v>直采</v>
      </c>
    </row>
    <row r="10" s="4" customFormat="1" hidden="1" spans="1:9">
      <c r="A10" s="5">
        <v>17454879433</v>
      </c>
      <c r="B10" s="6">
        <v>44615</v>
      </c>
      <c r="C10" s="6">
        <v>44616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17455717340</v>
      </c>
      <c r="B11" s="6">
        <v>44615</v>
      </c>
      <c r="C11" s="6">
        <v>44616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17463227999</v>
      </c>
      <c r="B12" s="6">
        <v>44615</v>
      </c>
      <c r="C12" s="6">
        <v>44616</v>
      </c>
      <c r="D12" s="4">
        <v>213</v>
      </c>
      <c r="E12" s="4" t="str">
        <f>VLOOKUP(A12,HOP!A:L,12,0)</f>
        <v>213.00</v>
      </c>
      <c r="F12" s="4" t="str">
        <f>VLOOKUP(A12,HOP!A:C,3,0)</f>
        <v>2432583</v>
      </c>
      <c r="G12" s="4">
        <f t="shared" si="0"/>
        <v>0</v>
      </c>
      <c r="H12" s="4" t="str">
        <f t="shared" si="1"/>
        <v>，2432583</v>
      </c>
      <c r="I12" s="4" t="str">
        <f>VLOOKUP(A12,HOP!A:U,21,0)</f>
        <v>直采</v>
      </c>
    </row>
    <row r="13" s="4" customFormat="1" spans="1:9">
      <c r="A13" s="5">
        <v>17463385395</v>
      </c>
      <c r="B13" s="6">
        <v>44615</v>
      </c>
      <c r="C13" s="6">
        <v>44616</v>
      </c>
      <c r="D13" s="4">
        <v>287.85</v>
      </c>
      <c r="E13" s="4" t="str">
        <f>VLOOKUP(A13,HOP!A:L,12,0)</f>
        <v>287.85</v>
      </c>
      <c r="F13" s="4" t="str">
        <f>VLOOKUP(A13,HOP!A:C,3,0)</f>
        <v>2432674</v>
      </c>
      <c r="G13" s="4">
        <f t="shared" si="0"/>
        <v>0</v>
      </c>
      <c r="H13" s="4" t="str">
        <f t="shared" si="1"/>
        <v>，2432674</v>
      </c>
      <c r="I13" s="4" t="str">
        <f>VLOOKUP(A13,HOP!A:U,21,0)</f>
        <v>直连</v>
      </c>
    </row>
    <row r="14" s="4" customFormat="1" spans="1:9">
      <c r="A14" s="5">
        <v>17463452482</v>
      </c>
      <c r="B14" s="6">
        <v>44615</v>
      </c>
      <c r="C14" s="6">
        <v>44616</v>
      </c>
      <c r="D14" s="4">
        <v>670.69</v>
      </c>
      <c r="E14" s="4" t="str">
        <f>VLOOKUP(A14,HOP!A:L,12,0)</f>
        <v>670.69</v>
      </c>
      <c r="F14" s="4" t="str">
        <f>VLOOKUP(A14,HOP!A:C,3,0)</f>
        <v>2432702</v>
      </c>
      <c r="G14" s="4">
        <f t="shared" si="0"/>
        <v>0</v>
      </c>
      <c r="H14" s="4" t="str">
        <f t="shared" si="1"/>
        <v>，2432702</v>
      </c>
      <c r="I14" s="4" t="str">
        <f>VLOOKUP(A14,HOP!A:U,21,0)</f>
        <v>直连</v>
      </c>
    </row>
    <row r="15" s="4" customFormat="1" spans="1:9">
      <c r="A15" s="5">
        <v>17464083490</v>
      </c>
      <c r="B15" s="6">
        <v>44615</v>
      </c>
      <c r="C15" s="6">
        <v>44616</v>
      </c>
      <c r="D15" s="4">
        <v>416</v>
      </c>
      <c r="E15" s="4" t="str">
        <f>VLOOKUP(A15,HOP!A:L,12,0)</f>
        <v>416.00</v>
      </c>
      <c r="F15" s="4" t="str">
        <f>VLOOKUP(A15,HOP!A:C,3,0)</f>
        <v>2432910</v>
      </c>
      <c r="G15" s="4">
        <f t="shared" si="0"/>
        <v>0</v>
      </c>
      <c r="H15" s="4" t="str">
        <f t="shared" si="1"/>
        <v>，2432910</v>
      </c>
      <c r="I15" s="4" t="str">
        <f>VLOOKUP(A15,HOP!A:U,21,0)</f>
        <v>直采</v>
      </c>
    </row>
    <row r="17" spans="4:4">
      <c r="D17" s="4">
        <f>SUM(D2:D16)</f>
        <v>6278.54</v>
      </c>
    </row>
    <row r="23" spans="1:6">
      <c r="A23" s="4" t="s">
        <v>87</v>
      </c>
      <c r="E23" s="4">
        <v>5320</v>
      </c>
      <c r="F23" s="4">
        <v>6577.51</v>
      </c>
    </row>
    <row r="24" spans="1:6">
      <c r="A24" s="4" t="s">
        <v>88</v>
      </c>
      <c r="E24" s="4">
        <v>958.54</v>
      </c>
      <c r="F24" s="4">
        <v>1185.12</v>
      </c>
    </row>
    <row r="25" spans="1:6">
      <c r="A25" s="4" t="s">
        <v>89</v>
      </c>
      <c r="E25" s="4">
        <f>SUBTOTAL(9,E23:E24)</f>
        <v>6278.54</v>
      </c>
      <c r="F25" s="4">
        <f>SUBTOTAL(9,F23:F24)</f>
        <v>7762.63</v>
      </c>
    </row>
    <row r="26" spans="1:1">
      <c r="A26" s="4" t="s">
        <v>90</v>
      </c>
    </row>
  </sheetData>
  <autoFilter ref="A1:XFD17">
    <filterColumn colId="3">
      <filters blank="1">
        <filter val="600"/>
        <filter val="213"/>
        <filter val="6278.54"/>
        <filter val="287.85"/>
        <filter val="416"/>
        <filter val="408"/>
        <filter val="958"/>
        <filter val="1178"/>
        <filter val="479"/>
        <filter val="589"/>
        <filter val="670.6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F30" sqref="F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</row>
    <row r="2" s="1" customFormat="1" spans="1:21">
      <c r="A2" s="3">
        <v>17439754126</v>
      </c>
      <c r="B2" s="1" t="s">
        <v>109</v>
      </c>
      <c r="C2" s="1" t="s">
        <v>110</v>
      </c>
      <c r="D2" s="1" t="s">
        <v>111</v>
      </c>
      <c r="E2" s="1" t="s">
        <v>31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  <c r="U2" s="1" t="s">
        <v>124</v>
      </c>
    </row>
    <row r="3" s="1" customFormat="1" spans="1:21">
      <c r="A3" s="3">
        <v>17439870527</v>
      </c>
      <c r="B3" s="1" t="s">
        <v>109</v>
      </c>
      <c r="C3" s="1" t="s">
        <v>125</v>
      </c>
      <c r="D3" s="1" t="s">
        <v>111</v>
      </c>
      <c r="E3" s="1" t="s">
        <v>42</v>
      </c>
      <c r="F3" s="1" t="s">
        <v>112</v>
      </c>
      <c r="G3" s="1" t="s">
        <v>113</v>
      </c>
      <c r="H3" s="1" t="s">
        <v>114</v>
      </c>
      <c r="I3" s="1" t="s">
        <v>126</v>
      </c>
      <c r="J3" s="1" t="s">
        <v>116</v>
      </c>
      <c r="K3" s="1" t="s">
        <v>126</v>
      </c>
      <c r="L3" s="1" t="s">
        <v>126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127</v>
      </c>
      <c r="S3" s="1" t="s">
        <v>122</v>
      </c>
      <c r="T3" s="1" t="s">
        <v>123</v>
      </c>
      <c r="U3" s="1" t="s">
        <v>124</v>
      </c>
    </row>
    <row r="4" s="1" customFormat="1" spans="1:21">
      <c r="A4" s="3">
        <v>17440219339</v>
      </c>
      <c r="B4" s="1" t="s">
        <v>109</v>
      </c>
      <c r="C4" s="1" t="s">
        <v>128</v>
      </c>
      <c r="D4" s="1" t="s">
        <v>111</v>
      </c>
      <c r="E4" s="1" t="s">
        <v>46</v>
      </c>
      <c r="F4" s="1" t="s">
        <v>112</v>
      </c>
      <c r="G4" s="1" t="s">
        <v>113</v>
      </c>
      <c r="H4" s="1" t="s">
        <v>114</v>
      </c>
      <c r="I4" s="1" t="s">
        <v>129</v>
      </c>
      <c r="J4" s="1" t="s">
        <v>116</v>
      </c>
      <c r="K4" s="1" t="s">
        <v>129</v>
      </c>
      <c r="L4" s="1" t="s">
        <v>129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130</v>
      </c>
      <c r="S4" s="1" t="s">
        <v>122</v>
      </c>
      <c r="T4" s="1" t="s">
        <v>123</v>
      </c>
      <c r="U4" s="1" t="s">
        <v>124</v>
      </c>
    </row>
    <row r="5" s="1" customFormat="1" spans="1:21">
      <c r="A5" s="3">
        <v>17446152394</v>
      </c>
      <c r="B5" s="1" t="s">
        <v>131</v>
      </c>
      <c r="C5" s="1" t="s">
        <v>132</v>
      </c>
      <c r="D5" s="1" t="s">
        <v>111</v>
      </c>
      <c r="E5" s="1" t="s">
        <v>49</v>
      </c>
      <c r="F5" s="1" t="s">
        <v>112</v>
      </c>
      <c r="G5" s="1" t="s">
        <v>113</v>
      </c>
      <c r="H5" s="1" t="s">
        <v>114</v>
      </c>
      <c r="I5" s="1" t="s">
        <v>133</v>
      </c>
      <c r="J5" s="1" t="s">
        <v>116</v>
      </c>
      <c r="K5" s="1" t="s">
        <v>133</v>
      </c>
      <c r="L5" s="1" t="s">
        <v>133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134</v>
      </c>
      <c r="S5" s="1" t="s">
        <v>122</v>
      </c>
      <c r="T5" s="1" t="s">
        <v>123</v>
      </c>
      <c r="U5" s="1" t="s">
        <v>124</v>
      </c>
    </row>
    <row r="6" s="1" customFormat="1" spans="1:21">
      <c r="A6" s="3">
        <v>17446760170</v>
      </c>
      <c r="B6" s="1" t="s">
        <v>131</v>
      </c>
      <c r="C6" s="1" t="s">
        <v>135</v>
      </c>
      <c r="D6" s="1" t="s">
        <v>111</v>
      </c>
      <c r="E6" s="1" t="s">
        <v>51</v>
      </c>
      <c r="F6" s="1" t="s">
        <v>112</v>
      </c>
      <c r="G6" s="1" t="s">
        <v>113</v>
      </c>
      <c r="H6" s="1" t="s">
        <v>114</v>
      </c>
      <c r="I6" s="1" t="s">
        <v>133</v>
      </c>
      <c r="J6" s="1" t="s">
        <v>116</v>
      </c>
      <c r="K6" s="1" t="s">
        <v>133</v>
      </c>
      <c r="L6" s="1" t="s">
        <v>133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120</v>
      </c>
      <c r="R6" s="1" t="s">
        <v>136</v>
      </c>
      <c r="S6" s="1" t="s">
        <v>122</v>
      </c>
      <c r="T6" s="1" t="s">
        <v>123</v>
      </c>
      <c r="U6" s="1" t="s">
        <v>124</v>
      </c>
    </row>
    <row r="7" s="1" customFormat="1" spans="1:21">
      <c r="A7" s="3">
        <v>17447482042</v>
      </c>
      <c r="B7" s="1" t="s">
        <v>131</v>
      </c>
      <c r="C7" s="1" t="s">
        <v>137</v>
      </c>
      <c r="D7" s="1" t="s">
        <v>111</v>
      </c>
      <c r="E7" s="1" t="s">
        <v>55</v>
      </c>
      <c r="F7" s="1" t="s">
        <v>112</v>
      </c>
      <c r="G7" s="1" t="s">
        <v>113</v>
      </c>
      <c r="H7" s="1" t="s">
        <v>114</v>
      </c>
      <c r="I7" s="1" t="s">
        <v>138</v>
      </c>
      <c r="J7" s="1" t="s">
        <v>116</v>
      </c>
      <c r="K7" s="1" t="s">
        <v>138</v>
      </c>
      <c r="L7" s="1" t="s">
        <v>138</v>
      </c>
      <c r="M7" s="1" t="s">
        <v>117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139</v>
      </c>
      <c r="S7" s="1" t="s">
        <v>122</v>
      </c>
      <c r="T7" s="1" t="s">
        <v>123</v>
      </c>
      <c r="U7" s="1" t="s">
        <v>124</v>
      </c>
    </row>
    <row r="8" s="1" customFormat="1" spans="1:21">
      <c r="A8" s="3">
        <v>17452455295</v>
      </c>
      <c r="B8" s="1" t="s">
        <v>131</v>
      </c>
      <c r="C8" s="1" t="s">
        <v>140</v>
      </c>
      <c r="D8" s="1" t="s">
        <v>111</v>
      </c>
      <c r="E8" s="1" t="s">
        <v>58</v>
      </c>
      <c r="F8" s="1" t="s">
        <v>112</v>
      </c>
      <c r="G8" s="1" t="s">
        <v>113</v>
      </c>
      <c r="H8" s="1" t="s">
        <v>114</v>
      </c>
      <c r="I8" s="1" t="s">
        <v>141</v>
      </c>
      <c r="J8" s="1" t="s">
        <v>116</v>
      </c>
      <c r="K8" s="1" t="s">
        <v>141</v>
      </c>
      <c r="L8" s="1" t="s">
        <v>141</v>
      </c>
      <c r="M8" s="1" t="s">
        <v>117</v>
      </c>
      <c r="N8" s="1" t="s">
        <v>117</v>
      </c>
      <c r="O8" s="1" t="s">
        <v>118</v>
      </c>
      <c r="P8" s="1" t="s">
        <v>119</v>
      </c>
      <c r="Q8" s="1" t="s">
        <v>120</v>
      </c>
      <c r="R8" s="1" t="s">
        <v>142</v>
      </c>
      <c r="S8" s="1" t="s">
        <v>122</v>
      </c>
      <c r="T8" s="1" t="s">
        <v>123</v>
      </c>
      <c r="U8" s="1" t="s">
        <v>124</v>
      </c>
    </row>
    <row r="9" s="1" customFormat="1" spans="1:21">
      <c r="A9" s="3">
        <v>17463227999</v>
      </c>
      <c r="B9" s="1" t="s">
        <v>112</v>
      </c>
      <c r="C9" s="1" t="s">
        <v>143</v>
      </c>
      <c r="D9" s="1" t="s">
        <v>144</v>
      </c>
      <c r="E9" s="1" t="s">
        <v>70</v>
      </c>
      <c r="F9" s="1" t="s">
        <v>112</v>
      </c>
      <c r="G9" s="1" t="s">
        <v>113</v>
      </c>
      <c r="H9" s="1" t="s">
        <v>114</v>
      </c>
      <c r="I9" s="1" t="s">
        <v>145</v>
      </c>
      <c r="J9" s="1" t="s">
        <v>116</v>
      </c>
      <c r="K9" s="1" t="s">
        <v>145</v>
      </c>
      <c r="L9" s="1" t="s">
        <v>145</v>
      </c>
      <c r="M9" s="1" t="s">
        <v>117</v>
      </c>
      <c r="N9" s="1" t="s">
        <v>117</v>
      </c>
      <c r="O9" s="1" t="s">
        <v>118</v>
      </c>
      <c r="P9" s="1" t="s">
        <v>119</v>
      </c>
      <c r="Q9" s="1" t="s">
        <v>120</v>
      </c>
      <c r="R9" s="1" t="s">
        <v>146</v>
      </c>
      <c r="S9" s="1" t="s">
        <v>122</v>
      </c>
      <c r="T9" s="1" t="s">
        <v>123</v>
      </c>
      <c r="U9" s="1" t="s">
        <v>124</v>
      </c>
    </row>
    <row r="10" s="1" customFormat="1" spans="1:21">
      <c r="A10" s="3">
        <v>17463385395</v>
      </c>
      <c r="B10" s="1" t="s">
        <v>112</v>
      </c>
      <c r="C10" s="1" t="s">
        <v>147</v>
      </c>
      <c r="D10" s="1" t="s">
        <v>148</v>
      </c>
      <c r="E10" s="1" t="s">
        <v>75</v>
      </c>
      <c r="F10" s="1" t="s">
        <v>112</v>
      </c>
      <c r="G10" s="1" t="s">
        <v>113</v>
      </c>
      <c r="H10" s="1" t="s">
        <v>114</v>
      </c>
      <c r="I10" s="1" t="s">
        <v>149</v>
      </c>
      <c r="J10" s="1" t="s">
        <v>116</v>
      </c>
      <c r="K10" s="1" t="s">
        <v>149</v>
      </c>
      <c r="L10" s="1" t="s">
        <v>149</v>
      </c>
      <c r="M10" s="1" t="s">
        <v>117</v>
      </c>
      <c r="N10" s="1" t="s">
        <v>117</v>
      </c>
      <c r="O10" s="1" t="s">
        <v>118</v>
      </c>
      <c r="P10" s="1" t="s">
        <v>119</v>
      </c>
      <c r="Q10" s="1" t="s">
        <v>120</v>
      </c>
      <c r="R10" s="1" t="s">
        <v>150</v>
      </c>
      <c r="S10" s="1" t="s">
        <v>122</v>
      </c>
      <c r="T10" s="1" t="s">
        <v>123</v>
      </c>
      <c r="U10" s="1" t="s">
        <v>151</v>
      </c>
    </row>
    <row r="11" s="1" customFormat="1" spans="1:21">
      <c r="A11" s="3">
        <v>17463452482</v>
      </c>
      <c r="B11" s="1" t="s">
        <v>112</v>
      </c>
      <c r="C11" s="1" t="s">
        <v>152</v>
      </c>
      <c r="D11" s="1" t="s">
        <v>153</v>
      </c>
      <c r="E11" s="1" t="s">
        <v>80</v>
      </c>
      <c r="F11" s="1" t="s">
        <v>112</v>
      </c>
      <c r="G11" s="1" t="s">
        <v>113</v>
      </c>
      <c r="H11" s="1" t="s">
        <v>114</v>
      </c>
      <c r="I11" s="1" t="s">
        <v>154</v>
      </c>
      <c r="J11" s="1" t="s">
        <v>116</v>
      </c>
      <c r="K11" s="1" t="s">
        <v>154</v>
      </c>
      <c r="L11" s="1" t="s">
        <v>154</v>
      </c>
      <c r="M11" s="1" t="s">
        <v>117</v>
      </c>
      <c r="N11" s="1" t="s">
        <v>117</v>
      </c>
      <c r="O11" s="1" t="s">
        <v>118</v>
      </c>
      <c r="P11" s="1" t="s">
        <v>119</v>
      </c>
      <c r="Q11" s="1" t="s">
        <v>120</v>
      </c>
      <c r="R11" s="1" t="s">
        <v>155</v>
      </c>
      <c r="S11" s="1" t="s">
        <v>122</v>
      </c>
      <c r="T11" s="1" t="s">
        <v>123</v>
      </c>
      <c r="U11" s="1" t="s">
        <v>151</v>
      </c>
    </row>
    <row r="12" s="1" customFormat="1" spans="1:21">
      <c r="A12" s="3">
        <v>17464083490</v>
      </c>
      <c r="B12" s="1" t="s">
        <v>112</v>
      </c>
      <c r="C12" s="1" t="s">
        <v>156</v>
      </c>
      <c r="D12" s="1" t="s">
        <v>144</v>
      </c>
      <c r="E12" s="1" t="s">
        <v>84</v>
      </c>
      <c r="F12" s="1" t="s">
        <v>112</v>
      </c>
      <c r="G12" s="1" t="s">
        <v>113</v>
      </c>
      <c r="H12" s="1" t="s">
        <v>114</v>
      </c>
      <c r="I12" s="1" t="s">
        <v>157</v>
      </c>
      <c r="J12" s="1" t="s">
        <v>116</v>
      </c>
      <c r="K12" s="1" t="s">
        <v>157</v>
      </c>
      <c r="L12" s="1" t="s">
        <v>157</v>
      </c>
      <c r="M12" s="1" t="s">
        <v>117</v>
      </c>
      <c r="N12" s="1" t="s">
        <v>117</v>
      </c>
      <c r="O12" s="1" t="s">
        <v>118</v>
      </c>
      <c r="P12" s="1" t="s">
        <v>119</v>
      </c>
      <c r="Q12" s="1" t="s">
        <v>120</v>
      </c>
      <c r="R12" s="1" t="s">
        <v>158</v>
      </c>
      <c r="S12" s="1" t="s">
        <v>122</v>
      </c>
      <c r="T12" s="1" t="s">
        <v>123</v>
      </c>
      <c r="U12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2022-03-11T01:36:57Z</dcterms:created>
  <dcterms:modified xsi:type="dcterms:W3CDTF">2022-03-11T01:43:22Z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DAEC0E6B2E704F91A1D69BF889A8F9C9</vt:lpwstr>
  </property>
  <property fmtid="{D5CDD505-2E9C-101B-9397-08002B2CF9AE}" pid="3" name="KSOProductBuildVer">
    <vt:lpwstr>2052-11.1.0.11365</vt:lpwstr>
  </property>
</Properties>
</file>