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<sst xmlns="http://schemas.openxmlformats.org/spreadsheetml/2006/main" count="246" uniqueCount="132">
  <si>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</si>
  <si>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</si>
  <si>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</si>
  <si>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</si>
  <si>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</si>
  <si>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</si>
  <si>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</si>
  <si>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</si>
  <si>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</si>
  <si>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</si>
  <si>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</si>
  <si>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</si>
  <si>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</si>
  <si>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</si>
  <si>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</si>
  <si>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</si>
  <si>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</si>
  <si>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</si>
  <si>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</si>
  <si>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</si>
  <si>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</si>
  <si>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</si>
  <si>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</si>
  <si>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</si>
  <si>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</si>
  <si>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17351968243	</t>
  </si>
  <si>
    <t>Ctrip</t>
  </si>
  <si>
    <t>正常</t>
  </si>
  <si>
    <t>[巴厘岛]皇家皮塔玛哈酒店(The Royal Pita Maha)(55414006)</t>
  </si>
  <si>
    <t>豪华泳池别墅（仅限非韩国客人）&lt;不退款&gt;&lt;2人入住&gt;</t>
  </si>
  <si>
    <t>HKD</t>
  </si>
  <si>
    <t>et Pierre ROBIN/Eveline,et Pierre ROBIN/Eveline</t>
  </si>
  <si>
    <t>CA13030220311HKD</t>
  </si>
  <si>
    <t>未提现</t>
  </si>
  <si>
    <t>携程开票</t>
  </si>
  <si>
    <t xml:space="preserve">	</t>
  </si>
  <si>
    <t xml:space="preserve">2202142282	</t>
  </si>
  <si>
    <t xml:space="preserve">17361297791	</t>
  </si>
  <si>
    <t>[迈阿密海滩]法纳迈阿密海滩酒店(Faena Hotel Miami Beach)(55281183)</t>
  </si>
  <si>
    <t>部分海景特大床房&lt;2人入住&gt;&lt;不退款&gt;</t>
  </si>
  <si>
    <t>GARCIA HERRADOR/ROSA ANA</t>
  </si>
  <si>
    <t xml:space="preserve">17500222890	</t>
  </si>
  <si>
    <t>湾景特大床房&lt;2人入住&gt;&lt;不退款&gt;</t>
  </si>
  <si>
    <t>Gina/Malagold</t>
  </si>
  <si>
    <t xml:space="preserve">1463975	</t>
  </si>
  <si>
    <t xml:space="preserve">17581349088	</t>
  </si>
  <si>
    <t>[麦加]麦加哈加塔瑞享酒店(Movenpick Makkah Hajar Tower)(56163218)</t>
  </si>
  <si>
    <t>经典客房, 1 张特大床&lt;不退款&gt;&lt;2人入住&gt;</t>
  </si>
  <si>
    <t>Silan/Jawadah salih</t>
  </si>
  <si>
    <t xml:space="preserve">B4L3WC6758	</t>
  </si>
  <si>
    <t xml:space="preserve">17581442028	</t>
  </si>
  <si>
    <t>[纽约]帕布里克伊恩施拉格酒店(PUBLIC, an Ian Schrager hotel)(55745360)</t>
  </si>
  <si>
    <t>高楼层大床房&lt;2人入住&gt;&lt;不退款&gt;</t>
  </si>
  <si>
    <t>WANG/HAONAN,Zhang/Jieyu</t>
  </si>
  <si>
    <t xml:space="preserve">75126SC157963	</t>
  </si>
  <si>
    <t xml:space="preserve">17582125957	</t>
  </si>
  <si>
    <t>[华盛顿]伦巴第大酒店(Hotel Lombardy)(55329404)</t>
  </si>
  <si>
    <t>高级房&lt;2人入住&gt;&lt;不退款&gt;</t>
  </si>
  <si>
    <t>Taheri/Nick</t>
  </si>
  <si>
    <t xml:space="preserve">2453481	</t>
  </si>
  <si>
    <t xml:space="preserve">Acknowledged	</t>
  </si>
  <si>
    <t>，</t>
  </si>
  <si>
    <t xml:space="preserve"> 21982 HKD</t>
  </si>
  <si>
    <t>A220311104506481</t>
  </si>
  <si>
    <t>总计：21982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</si>
  <si>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</si>
  <si>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</si>
  <si>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</si>
  <si>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</si>
  <si>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</si>
  <si>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</si>
  <si>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</si>
  <si>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</si>
  <si>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</si>
  <si>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</si>
  <si>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</si>
  <si>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</si>
  <si>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</si>
  <si>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</si>
  <si>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</si>
  <si>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</si>
  <si>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</si>
  <si>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</si>
  <si>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2022-02-13</t>
  </si>
  <si>
    <t>2418752</t>
  </si>
  <si>
    <t>皇家皮塔玛哈酒店</t>
  </si>
  <si>
    <t>et Pierre ROBIN Eveline,et Pierre ROBIN Eveline</t>
  </si>
  <si>
    <t>2022-03-07</t>
  </si>
  <si>
    <t>2022-03-08</t>
  </si>
  <si>
    <t>退房日周结</t>
  </si>
  <si>
    <t>456.20</t>
  </si>
  <si>
    <t>559.00</t>
  </si>
  <si>
    <t>0</t>
  </si>
  <si>
    <t>0.00</t>
  </si>
  <si>
    <t>携程汇智国际直连</t>
  </si>
  <si>
    <t>925</t>
  </si>
  <si>
    <t>2022-02-13 16:44:48</t>
  </si>
  <si>
    <t>否</t>
  </si>
  <si>
    <t>汇智国际旅游发展有限公司</t>
  </si>
  <si>
    <t>直连</t>
  </si>
  <si>
    <t>2022-02-14</t>
  </si>
  <si>
    <t>2419288</t>
  </si>
  <si>
    <t>法纳迈阿密海滩酒店</t>
  </si>
  <si>
    <t>GARCIA HERRADOR ROSA ANA</t>
  </si>
  <si>
    <t>2022-03-06</t>
  </si>
  <si>
    <t>9456.97</t>
  </si>
  <si>
    <t>11588.00</t>
  </si>
  <si>
    <t>2022-02-14 21:20:25</t>
  </si>
  <si>
    <t>2022-02-26</t>
  </si>
  <si>
    <t>2436558</t>
  </si>
  <si>
    <t>Gina Malagold</t>
  </si>
  <si>
    <t>4300.51</t>
  </si>
  <si>
    <t>5306.00</t>
  </si>
  <si>
    <t>2022-02-26 21:09:27</t>
  </si>
  <si>
    <t>2453181</t>
  </si>
  <si>
    <t>麦加哈加塔瑞享酒店</t>
  </si>
  <si>
    <t>Silan Jawadah salih</t>
  </si>
  <si>
    <t>774.55</t>
  </si>
  <si>
    <t>956.00</t>
  </si>
  <si>
    <t>2022-03-07 09:53:54</t>
  </si>
  <si>
    <t>2453203</t>
  </si>
  <si>
    <t>帕布里克伊恩施拉格酒店</t>
  </si>
  <si>
    <t>WANG HAONAN,Zhang Jieyu</t>
  </si>
  <si>
    <t>1870.75</t>
  </si>
  <si>
    <t>2309.00</t>
  </si>
  <si>
    <t>2022-03-07 10:03:57</t>
  </si>
  <si>
    <t>2453481</t>
  </si>
  <si>
    <t>伦巴第大酒店</t>
  </si>
  <si>
    <t>Taheri Nick</t>
  </si>
  <si>
    <t>1024.90</t>
  </si>
  <si>
    <t>1265.00</t>
  </si>
  <si>
    <t>2022-03-07 12:45:01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</si>
</sst>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44627</v>
      </c>
      <c r="G2" s="6">
        <v>44628</v>
      </c>
      <c r="H2" s="4">
        <v>1</v>
      </c>
      <c r="I2" s="4">
        <v>1</v>
      </c>
      <c r="J2" s="4">
        <v>1</v>
      </c>
      <c r="K2" s="4" t="s">
        <v>30</v>
      </c>
      <c r="L2" s="4">
        <v>558</v>
      </c>
      <c r="M2" s="4">
        <v>558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44605</v>
      </c>
      <c r="S2" s="6">
        <v>44631</v>
      </c>
      <c r="T2" s="4" t="s">
        <v>34</v>
      </c>
      <c r="U2" s="4">
        <v>558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44626</v>
      </c>
      <c r="G3" s="6">
        <v>44628</v>
      </c>
      <c r="H3" s="4">
        <v>1</v>
      </c>
      <c r="I3" s="4">
        <v>2</v>
      </c>
      <c r="J3" s="4">
        <v>2</v>
      </c>
      <c r="K3" s="4" t="s">
        <v>30</v>
      </c>
      <c r="L3" s="4">
        <v>11588</v>
      </c>
      <c r="M3" s="4">
        <v>11588</v>
      </c>
      <c r="N3" s="4" t="s">
        <v>40</v>
      </c>
      <c r="O3" s="4" t="s">
        <v>32</v>
      </c>
      <c r="P3" s="4" t="s">
        <v>33</v>
      </c>
      <c r="Q3" s="4">
        <v>0</v>
      </c>
      <c r="R3" s="7">
        <v>44606</v>
      </c>
      <c r="S3" s="6">
        <v>44631</v>
      </c>
      <c r="T3" s="4" t="s">
        <v>34</v>
      </c>
      <c r="U3" s="4">
        <v>11588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44627</v>
      </c>
      <c r="G4" s="6">
        <v>44628</v>
      </c>
      <c r="H4" s="4">
        <v>1</v>
      </c>
      <c r="I4" s="4">
        <v>1</v>
      </c>
      <c r="J4" s="4">
        <v>1</v>
      </c>
      <c r="K4" s="4" t="s">
        <v>30</v>
      </c>
      <c r="L4" s="4">
        <v>5306</v>
      </c>
      <c r="M4" s="4">
        <v>5306</v>
      </c>
      <c r="N4" s="4" t="s">
        <v>43</v>
      </c>
      <c r="O4" s="4" t="s">
        <v>32</v>
      </c>
      <c r="P4" s="4" t="s">
        <v>33</v>
      </c>
      <c r="Q4" s="4">
        <v>0</v>
      </c>
      <c r="R4" s="7">
        <v>44618</v>
      </c>
      <c r="S4" s="6">
        <v>44631</v>
      </c>
      <c r="T4" s="4" t="s">
        <v>34</v>
      </c>
      <c r="U4" s="4">
        <v>5306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44627</v>
      </c>
      <c r="G5" s="6">
        <v>44628</v>
      </c>
      <c r="H5" s="4">
        <v>1</v>
      </c>
      <c r="I5" s="4">
        <v>1</v>
      </c>
      <c r="J5" s="4">
        <v>1</v>
      </c>
      <c r="K5" s="4" t="s">
        <v>30</v>
      </c>
      <c r="L5" s="4">
        <v>956</v>
      </c>
      <c r="M5" s="4">
        <v>956</v>
      </c>
      <c r="N5" s="4" t="s">
        <v>48</v>
      </c>
      <c r="O5" s="4" t="s">
        <v>32</v>
      </c>
      <c r="P5" s="4" t="s">
        <v>33</v>
      </c>
      <c r="Q5" s="4">
        <v>0</v>
      </c>
      <c r="R5" s="7">
        <v>44627</v>
      </c>
      <c r="S5" s="6">
        <v>44631</v>
      </c>
      <c r="T5" s="4" t="s">
        <v>34</v>
      </c>
      <c r="U5" s="4">
        <v>956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44627</v>
      </c>
      <c r="G6" s="6">
        <v>44628</v>
      </c>
      <c r="H6" s="4">
        <v>1</v>
      </c>
      <c r="I6" s="4">
        <v>1</v>
      </c>
      <c r="J6" s="4">
        <v>1</v>
      </c>
      <c r="K6" s="4" t="s">
        <v>30</v>
      </c>
      <c r="L6" s="4">
        <v>2309</v>
      </c>
      <c r="M6" s="4">
        <v>2309</v>
      </c>
      <c r="N6" s="4" t="s">
        <v>53</v>
      </c>
      <c r="O6" s="4" t="s">
        <v>32</v>
      </c>
      <c r="P6" s="4" t="s">
        <v>33</v>
      </c>
      <c r="Q6" s="4">
        <v>0</v>
      </c>
      <c r="R6" s="7">
        <v>44627</v>
      </c>
      <c r="S6" s="6">
        <v>44631</v>
      </c>
      <c r="T6" s="4" t="s">
        <v>34</v>
      </c>
      <c r="U6" s="4">
        <v>2309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44627</v>
      </c>
      <c r="G7" s="6">
        <v>44628</v>
      </c>
      <c r="H7" s="4">
        <v>1</v>
      </c>
      <c r="I7" s="4">
        <v>1</v>
      </c>
      <c r="J7" s="4">
        <v>1</v>
      </c>
      <c r="K7" s="4" t="s">
        <v>30</v>
      </c>
      <c r="L7" s="4">
        <v>1265</v>
      </c>
      <c r="M7" s="4">
        <v>1265</v>
      </c>
      <c r="N7" s="4" t="s">
        <v>58</v>
      </c>
      <c r="O7" s="4" t="s">
        <v>32</v>
      </c>
      <c r="P7" s="4" t="s">
        <v>33</v>
      </c>
      <c r="Q7" s="4">
        <v>0</v>
      </c>
      <c r="R7" s="7">
        <v>44627</v>
      </c>
      <c r="S7" s="6">
        <v>44631</v>
      </c>
      <c r="T7" s="4" t="s">
        <v>34</v>
      </c>
      <c r="U7" s="4">
        <v>1265</v>
      </c>
      <c r="V7" s="4">
        <v>0</v>
      </c>
      <c r="W7" s="4">
        <v>0</v>
      </c>
      <c r="X7" s="4" t="s">
        <v>59</v>
      </c>
      <c r="Y7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28" sqref="F28"/>
    </sheetView>
  </sheetViews>
  <sheetFormatPr defaultColWidth="9" defaultRowHeight="13.5" outlineLevelCol="7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8">
      <c r="A2" s="5">
        <v>17351968243</v>
      </c>
      <c r="B2" s="6">
        <v>44627</v>
      </c>
      <c r="C2" s="6">
        <v>44628</v>
      </c>
      <c r="D2" s="4">
        <v>558</v>
      </c>
      <c r="E2" s="4">
        <v>558</v>
      </c>
      <c r="F2" s="4" t="str">
        <f>VLOOKUP(A2,HOP!A:C,3,0)</f>
        <v>2418752</v>
      </c>
      <c r="G2" s="4">
        <f>D2-E2</f>
        <v>0</v>
      </c>
      <c r="H2" s="4" t="str">
        <f>$H$1&amp;F2</f>
        <v>，2418752</v>
      </c>
    </row>
    <row r="3" s="4" customFormat="1" spans="1:8">
      <c r="A3" s="5">
        <v>17361297791</v>
      </c>
      <c r="B3" s="6">
        <v>44626</v>
      </c>
      <c r="C3" s="6">
        <v>44628</v>
      </c>
      <c r="D3" s="4">
        <v>11588</v>
      </c>
      <c r="E3" s="4" t="str">
        <f>VLOOKUP(A3,HOP!A:L,12,0)</f>
        <v>11588.00</v>
      </c>
      <c r="F3" s="4" t="str">
        <f>VLOOKUP(A3,HOP!A:C,3,0)</f>
        <v>2419288</v>
      </c>
      <c r="G3" s="4">
        <f>D3-E3</f>
        <v>0</v>
      </c>
      <c r="H3" s="4" t="str">
        <f>$H$1&amp;F3</f>
        <v>，2419288</v>
      </c>
    </row>
    <row r="4" s="4" customFormat="1" spans="1:8">
      <c r="A4" s="5">
        <v>17500222890</v>
      </c>
      <c r="B4" s="6">
        <v>44627</v>
      </c>
      <c r="C4" s="6">
        <v>44628</v>
      </c>
      <c r="D4" s="4">
        <v>5306</v>
      </c>
      <c r="E4" s="4" t="str">
        <f>VLOOKUP(A4,HOP!A:L,12,0)</f>
        <v>5306.00</v>
      </c>
      <c r="F4" s="4" t="str">
        <f>VLOOKUP(A4,HOP!A:C,3,0)</f>
        <v>2436558</v>
      </c>
      <c r="G4" s="4">
        <f>D4-E4</f>
        <v>0</v>
      </c>
      <c r="H4" s="4" t="str">
        <f>$H$1&amp;F4</f>
        <v>，2436558</v>
      </c>
    </row>
    <row r="5" s="4" customFormat="1" spans="1:8">
      <c r="A5" s="5">
        <v>17581349088</v>
      </c>
      <c r="B5" s="6">
        <v>44627</v>
      </c>
      <c r="C5" s="6">
        <v>44628</v>
      </c>
      <c r="D5" s="4">
        <v>956</v>
      </c>
      <c r="E5" s="4" t="str">
        <f>VLOOKUP(A5,HOP!A:L,12,0)</f>
        <v>956.00</v>
      </c>
      <c r="F5" s="4" t="str">
        <f>VLOOKUP(A5,HOP!A:C,3,0)</f>
        <v>2453181</v>
      </c>
      <c r="G5" s="4">
        <f>D5-E5</f>
        <v>0</v>
      </c>
      <c r="H5" s="4" t="str">
        <f>$H$1&amp;F5</f>
        <v>，2453181</v>
      </c>
    </row>
    <row r="6" s="4" customFormat="1" spans="1:8">
      <c r="A6" s="5">
        <v>17581442028</v>
      </c>
      <c r="B6" s="6">
        <v>44627</v>
      </c>
      <c r="C6" s="6">
        <v>44628</v>
      </c>
      <c r="D6" s="4">
        <v>2309</v>
      </c>
      <c r="E6" s="4" t="str">
        <f>VLOOKUP(A6,HOP!A:L,12,0)</f>
        <v>2309.00</v>
      </c>
      <c r="F6" s="4" t="str">
        <f>VLOOKUP(A6,HOP!A:C,3,0)</f>
        <v>2453203</v>
      </c>
      <c r="G6" s="4">
        <f>D6-E6</f>
        <v>0</v>
      </c>
      <c r="H6" s="4" t="str">
        <f>$H$1&amp;F6</f>
        <v>，2453203</v>
      </c>
    </row>
    <row r="7" s="4" customFormat="1" spans="1:8">
      <c r="A7" s="5">
        <v>17582125957</v>
      </c>
      <c r="B7" s="6">
        <v>44627</v>
      </c>
      <c r="C7" s="6">
        <v>44628</v>
      </c>
      <c r="D7" s="4">
        <v>1265</v>
      </c>
      <c r="E7" s="4" t="str">
        <f>VLOOKUP(A7,HOP!A:L,12,0)</f>
        <v>1265.00</v>
      </c>
      <c r="F7" s="4" t="str">
        <f>VLOOKUP(A7,HOP!A:C,3,0)</f>
        <v>2453481</v>
      </c>
      <c r="G7" s="4">
        <f>D7-E7</f>
        <v>0</v>
      </c>
      <c r="H7" s="4" t="str">
        <f>$H$1&amp;F7</f>
        <v>，2453481</v>
      </c>
    </row>
    <row r="9" spans="4:4">
      <c r="D9" s="4">
        <f>SUM(D2:D8)</f>
        <v>21982</v>
      </c>
    </row>
    <row r="10" spans="4:4">
      <c r="D10" s="4" t="s">
        <v>62</v>
      </c>
    </row>
    <row r="14" spans="1:1">
      <c r="A14" s="4" t="s">
        <v>63</v>
      </c>
    </row>
    <row r="15" spans="1:1">
      <c r="A15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F39" sqref="F39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17351968243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30</v>
      </c>
      <c r="K2" s="1" t="s">
        <v>91</v>
      </c>
      <c r="L2" s="1" t="s">
        <v>91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</row>
    <row r="3" s="1" customFormat="1" spans="1:21">
      <c r="A3" s="3">
        <v>17361297791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88</v>
      </c>
      <c r="H3" s="1" t="s">
        <v>89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107</v>
      </c>
      <c r="S3" s="1" t="s">
        <v>97</v>
      </c>
      <c r="T3" s="1" t="s">
        <v>98</v>
      </c>
      <c r="U3" s="1" t="s">
        <v>99</v>
      </c>
    </row>
    <row r="4" s="1" customFormat="1" spans="1:21">
      <c r="A4" s="3">
        <v>17500222890</v>
      </c>
      <c r="B4" s="1" t="s">
        <v>108</v>
      </c>
      <c r="C4" s="1" t="s">
        <v>109</v>
      </c>
      <c r="D4" s="1" t="s">
        <v>102</v>
      </c>
      <c r="E4" s="1" t="s">
        <v>110</v>
      </c>
      <c r="F4" s="1" t="s">
        <v>87</v>
      </c>
      <c r="G4" s="1" t="s">
        <v>88</v>
      </c>
      <c r="H4" s="1" t="s">
        <v>89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113</v>
      </c>
      <c r="S4" s="1" t="s">
        <v>97</v>
      </c>
      <c r="T4" s="1" t="s">
        <v>98</v>
      </c>
      <c r="U4" s="1" t="s">
        <v>99</v>
      </c>
    </row>
    <row r="5" s="1" customFormat="1" spans="1:21">
      <c r="A5" s="3">
        <v>17581349088</v>
      </c>
      <c r="B5" s="1" t="s">
        <v>87</v>
      </c>
      <c r="C5" s="1" t="s">
        <v>114</v>
      </c>
      <c r="D5" s="1" t="s">
        <v>115</v>
      </c>
      <c r="E5" s="1" t="s">
        <v>116</v>
      </c>
      <c r="F5" s="1" t="s">
        <v>87</v>
      </c>
      <c r="G5" s="1" t="s">
        <v>88</v>
      </c>
      <c r="H5" s="1" t="s">
        <v>89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119</v>
      </c>
      <c r="S5" s="1" t="s">
        <v>97</v>
      </c>
      <c r="T5" s="1" t="s">
        <v>98</v>
      </c>
      <c r="U5" s="1" t="s">
        <v>99</v>
      </c>
    </row>
    <row r="6" s="1" customFormat="1" spans="1:21">
      <c r="A6" s="3">
        <v>17581442028</v>
      </c>
      <c r="B6" s="1" t="s">
        <v>87</v>
      </c>
      <c r="C6" s="1" t="s">
        <v>120</v>
      </c>
      <c r="D6" s="1" t="s">
        <v>121</v>
      </c>
      <c r="E6" s="1" t="s">
        <v>122</v>
      </c>
      <c r="F6" s="1" t="s">
        <v>87</v>
      </c>
      <c r="G6" s="1" t="s">
        <v>88</v>
      </c>
      <c r="H6" s="1" t="s">
        <v>89</v>
      </c>
      <c r="I6" s="1" t="s">
        <v>123</v>
      </c>
      <c r="J6" s="1" t="s">
        <v>30</v>
      </c>
      <c r="K6" s="1" t="s">
        <v>124</v>
      </c>
      <c r="L6" s="1" t="s">
        <v>124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125</v>
      </c>
      <c r="S6" s="1" t="s">
        <v>97</v>
      </c>
      <c r="T6" s="1" t="s">
        <v>98</v>
      </c>
      <c r="U6" s="1" t="s">
        <v>99</v>
      </c>
    </row>
    <row r="7" s="1" customFormat="1" spans="1:21">
      <c r="A7" s="3">
        <v>17582125957</v>
      </c>
      <c r="B7" s="1" t="s">
        <v>87</v>
      </c>
      <c r="C7" s="1" t="s">
        <v>126</v>
      </c>
      <c r="D7" s="1" t="s">
        <v>127</v>
      </c>
      <c r="E7" s="1" t="s">
        <v>128</v>
      </c>
      <c r="F7" s="1" t="s">
        <v>87</v>
      </c>
      <c r="G7" s="1" t="s">
        <v>88</v>
      </c>
      <c r="H7" s="1" t="s">
        <v>89</v>
      </c>
      <c r="I7" s="1" t="s">
        <v>129</v>
      </c>
      <c r="J7" s="1" t="s">
        <v>30</v>
      </c>
      <c r="K7" s="1" t="s">
        <v>130</v>
      </c>
      <c r="L7" s="1" t="s">
        <v>130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131</v>
      </c>
      <c r="S7" s="1" t="s">
        <v>97</v>
      </c>
      <c r="T7" s="1" t="s">
        <v>98</v>
      </c>
      <c r="U7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2022-03-11T01:54:48Z</dcterms:created>
  <dcterms:modified xsi:type="dcterms:W3CDTF">2022-03-11T02:44:01Z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1D05414133CD4EB5A869DEFD0C18039A</vt:lpwstr>
  </property>
  <property fmtid="{D5CDD505-2E9C-101B-9397-08002B2CF9AE}" pid="3" name="KSOProductBuildVer">
    <vt:lpwstr>2052-11.1.0.11365</vt:lpwstr>
  </property>
</Properties>
</file>