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<sst xmlns="http://schemas.openxmlformats.org/spreadsheetml/2006/main" count="935" uniqueCount="393">
  <si>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</si>
  <si>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</si>
  <si>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</si>
  <si>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</si>
  <si>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</si>
  <si>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</si>
  <si>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</si>
  <si>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</si>
  <si>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</si>
  <si>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</si>
  <si>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</si>
  <si>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</si>
  <si>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</si>
  <si>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</si>
  <si>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</si>
  <si>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</si>
  <si>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</si>
  <si>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</si>
  <si>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</si>
  <si>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</si>
  <si>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</si>
  <si>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</si>
  <si>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</si>
  <si>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</si>
  <si>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</si>
  <si>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15664067676	</t>
  </si>
  <si>
    <t>Ctrip</t>
  </si>
  <si>
    <t>正常</t>
  </si>
  <si>
    <t>[伯恩仓]金马仑高原凯阿花园旅馆(Kea Garden Guesthouse Cameron Highlands)(39512595)</t>
  </si>
  <si>
    <t>豪华客房1张特大床&lt;2人入住&gt;&lt;不退款&gt;</t>
  </si>
  <si>
    <t>USD</t>
  </si>
  <si>
    <t>Johari/Shikin ,Johari/Shikin</t>
  </si>
  <si>
    <t>CA6352220314USD-W</t>
  </si>
  <si>
    <t>未提现</t>
  </si>
  <si>
    <t>携程开票</t>
  </si>
  <si>
    <t xml:space="preserve">2179224	</t>
  </si>
  <si>
    <t xml:space="preserve">	</t>
  </si>
  <si>
    <t xml:space="preserve">16602324296	</t>
  </si>
  <si>
    <t>[纽约]亨利·诺曼酒店(Henry Norman Hotel)(23884712)</t>
  </si>
  <si>
    <t>标准复式房&lt;2人入住&gt;&lt;不退款&gt;</t>
  </si>
  <si>
    <t>Schinto/Colby</t>
  </si>
  <si>
    <t xml:space="preserve">2280475	</t>
  </si>
  <si>
    <t xml:space="preserve">1846089818	</t>
  </si>
  <si>
    <t xml:space="preserve">17195654592	</t>
  </si>
  <si>
    <t>[暹粒]河流公园贾耶之家度假村(Jaya House River Park)(9580115)</t>
  </si>
  <si>
    <t>池景精致套房（特大床，机场接送服务）(至少连住2晚及以上)&lt;2人入住&gt;&lt;不退款&gt;&lt;早餐&gt;</t>
  </si>
  <si>
    <t>WANG/WENJUN</t>
  </si>
  <si>
    <t xml:space="preserve">2399034	</t>
  </si>
  <si>
    <t xml:space="preserve">1882419341	</t>
  </si>
  <si>
    <t xml:space="preserve">17265785407	</t>
  </si>
  <si>
    <t>[迈阿密海滩]阿尔比恩酒店(Albion Hotel)(16085834)</t>
  </si>
  <si>
    <t>豪华特大床房&lt;2人入住&gt;&lt;不退款&gt;</t>
  </si>
  <si>
    <t>Grove/Michael</t>
  </si>
  <si>
    <t xml:space="preserve">2411829	</t>
  </si>
  <si>
    <t xml:space="preserve">290647A	</t>
  </si>
  <si>
    <t xml:space="preserve">17285632700	</t>
  </si>
  <si>
    <t>[伊斯坦布尔]梅里亚酒店(Merial Hotel)(39544687)</t>
  </si>
  <si>
    <t>经济双人间&lt;不退款&gt;&lt;2人入住&gt;</t>
  </si>
  <si>
    <t>bertoldo/tiziana</t>
  </si>
  <si>
    <t xml:space="preserve">2413009	</t>
  </si>
  <si>
    <t xml:space="preserve">17324909615	</t>
  </si>
  <si>
    <t>[珊瑚角]海豚钥匙度假酒店 - 珊瑚角(Dolphin Key Resort - Cape Coral)(39518983)</t>
  </si>
  <si>
    <t>标准间2双人床&lt;不退款&gt;&lt;2人入住&gt;</t>
  </si>
  <si>
    <t>Combs/Alexandra</t>
  </si>
  <si>
    <t xml:space="preserve">2416204	</t>
  </si>
  <si>
    <t xml:space="preserve">DKR2738	</t>
  </si>
  <si>
    <t xml:space="preserve">17359105129	</t>
  </si>
  <si>
    <t>[蒙特雷]蒙特利凯悦酒店及水疗中心(Hyatt Regency Monterey Hotel &amp; Spa)(8193859)</t>
  </si>
  <si>
    <t>标准特大床房(至少连住2晚及以上)&lt;2人入住&gt;&lt;不退款&gt;</t>
  </si>
  <si>
    <t>CHEN/FANG,CHEN/JIE</t>
  </si>
  <si>
    <t xml:space="preserve">2419179	</t>
  </si>
  <si>
    <t xml:space="preserve">47250013	</t>
  </si>
  <si>
    <t xml:space="preserve">17361644394	</t>
  </si>
  <si>
    <t>[拉斯维加斯]云霄塔娱乐场度假酒店,贝斯特韦斯特至尊精选(The STRAT Hotel, Casino &amp; Skypod, BW Premier Collection)(8902089)</t>
  </si>
  <si>
    <t>标准客房&lt;2人入住&gt;&lt;不退款&gt;</t>
  </si>
  <si>
    <t>Hart/Leslie Ann</t>
  </si>
  <si>
    <t xml:space="preserve">2RD3Y.	</t>
  </si>
  <si>
    <t xml:space="preserve">17370542522	</t>
  </si>
  <si>
    <t>[兰卡威]兰卡威成功度假村(Berjaya Langkawi Resort)(8981669)</t>
  </si>
  <si>
    <t>热带雨林木小屋&lt;2人入住&gt;&lt;不退款&gt;</t>
  </si>
  <si>
    <t>Sheikh/Sheikh Muhammad Aman</t>
  </si>
  <si>
    <t xml:space="preserve">2419949	</t>
  </si>
  <si>
    <t xml:space="preserve">668294	</t>
  </si>
  <si>
    <t xml:space="preserve">17453530873	</t>
  </si>
  <si>
    <t>[长滩岛]长滩岛克莱森度假村及水疗中心(Crimson Resort &amp; Spa Boracay)(12840982)</t>
  </si>
  <si>
    <t>山景豪华房(至少连住2晚及以上)&lt;2人入住&gt;&lt;不退款&gt;&lt;早餐&gt;</t>
  </si>
  <si>
    <t>MURPHY/HIROKA,HIDALGO/JONAS</t>
  </si>
  <si>
    <t xml:space="preserve">2431367	</t>
  </si>
  <si>
    <t xml:space="preserve">17454546823	</t>
  </si>
  <si>
    <t>[巴黎]钟楼巴黎14玛娜巴纳斯峰酒店(Campanile Paris 14 - Maine Montparnasse)(9346822)</t>
  </si>
  <si>
    <t>双床房(至少连住2晚及以上)&lt;2人入住&gt;&lt;不退款&gt;&lt;早餐&gt;</t>
  </si>
  <si>
    <t>Poggi/Federica,Rattazzi/MAssimo</t>
  </si>
  <si>
    <t xml:space="preserve">2431611	</t>
  </si>
  <si>
    <t xml:space="preserve">3178010276	</t>
  </si>
  <si>
    <t>取消</t>
  </si>
  <si>
    <t xml:space="preserve">17464485253	</t>
  </si>
  <si>
    <t>[孟买]抵达/陆侧2号航站楼尼兰塔中转酒店(Niranta Transit Hotel Terminal 2 Arrivals/Landside)(32245369)</t>
  </si>
  <si>
    <t>舒适双床房&lt;不退款&gt;&lt;2人入住&gt;</t>
  </si>
  <si>
    <t>Wolter/Mark</t>
  </si>
  <si>
    <t xml:space="preserve">2433012	</t>
  </si>
  <si>
    <t xml:space="preserve">reconfirm	</t>
  </si>
  <si>
    <t xml:space="preserve">17490973738	</t>
  </si>
  <si>
    <t>[波士顿]波士顿后湾希尔顿酒店(Hilton Boston Back Bay)(8903029)</t>
  </si>
  <si>
    <t>特大床房&lt;2人入住&gt;&lt;不退款&gt;</t>
  </si>
  <si>
    <t>Mohrfeld/Kelsey</t>
  </si>
  <si>
    <t xml:space="preserve">2435105	</t>
  </si>
  <si>
    <t xml:space="preserve">3229245663	</t>
  </si>
  <si>
    <t xml:space="preserve">17491082115	</t>
  </si>
  <si>
    <t>Solverson/Katelyn</t>
  </si>
  <si>
    <t xml:space="preserve">2435130	</t>
  </si>
  <si>
    <t xml:space="preserve">3229984298	</t>
  </si>
  <si>
    <t xml:space="preserve">17501733836	</t>
  </si>
  <si>
    <t>[图帕伊岛]赛里马来西亚太平酒店(Hotel Seri Malaysia Taiping)(44691157)</t>
  </si>
  <si>
    <t>家庭房&lt;2人入住&gt;&lt;不退款&gt;</t>
  </si>
  <si>
    <t>Azmi/Azniza</t>
  </si>
  <si>
    <t xml:space="preserve">2437459	</t>
  </si>
  <si>
    <t xml:space="preserve">17540825187	</t>
  </si>
  <si>
    <t>[温哥华]温哥华波特兰索纳斯塔ES套房酒店(Sonesta ES Suites Vancouver - Portland West)(22824661)</t>
  </si>
  <si>
    <t>一室套房一室公寓（1张大床）(至少连住2晚及以上)&lt;2人入住&gt;&lt;不退款&gt;</t>
  </si>
  <si>
    <t>Choe/Melissa MoonSun</t>
  </si>
  <si>
    <t xml:space="preserve">32200SC008261	</t>
  </si>
  <si>
    <t xml:space="preserve">17548217978	</t>
  </si>
  <si>
    <t>[宿务]宿务滨海前线酒店 - 北开垦(Bayfront Hotel Cebu – North Reclamation)(8241073)</t>
  </si>
  <si>
    <t>高级房&lt;2人入住&gt;&lt;不退款&gt;</t>
  </si>
  <si>
    <t>Yu/Ronnie</t>
  </si>
  <si>
    <t xml:space="preserve">2446797	</t>
  </si>
  <si>
    <t xml:space="preserve">79222	</t>
  </si>
  <si>
    <t xml:space="preserve">17548245309	</t>
  </si>
  <si>
    <t>Yu/Maria Honey Dee</t>
  </si>
  <si>
    <t xml:space="preserve">2446817	</t>
  </si>
  <si>
    <t xml:space="preserve">79238	</t>
  </si>
  <si>
    <t xml:space="preserve">17549057251	</t>
  </si>
  <si>
    <t>[Sunyaragi]井里汶巴蒂科酒店(Batiqa Hotel Cirebon)(39486071)</t>
  </si>
  <si>
    <t>高级房&lt;2人入住&gt;&lt;不退款&gt;&lt;早餐&gt;</t>
  </si>
  <si>
    <t>Munarto/Puguh</t>
  </si>
  <si>
    <t xml:space="preserve">2447207	</t>
  </si>
  <si>
    <t xml:space="preserve">17572137825	</t>
  </si>
  <si>
    <t>[Castle]丽亭加的夫酒店(Park Plaza Cardiff)(39493716)</t>
  </si>
  <si>
    <t>高级房间&lt;不退款&gt;&lt;2人入住&gt;</t>
  </si>
  <si>
    <t>permata/syadza</t>
  </si>
  <si>
    <t xml:space="preserve">0020376790	</t>
  </si>
  <si>
    <t xml:space="preserve">17580610677	</t>
  </si>
  <si>
    <t>[明斯克]普利司提吉公寓(Apart Prestige)(39491286)</t>
  </si>
  <si>
    <t>标准公寓, 1 间卧室, 厨房 (Haradski Val street, 9)(至少连住2晚及以上)&lt;2人入住&gt;&lt;不退款&gt;</t>
  </si>
  <si>
    <t>LI/HAOJIE</t>
  </si>
  <si>
    <t xml:space="preserve">2452883	</t>
  </si>
  <si>
    <t xml:space="preserve">20220306-3784-127336496	</t>
  </si>
  <si>
    <t xml:space="preserve">17582923073	</t>
  </si>
  <si>
    <t>[新山]希思尔新山酒店(Thistle Johor Bahru)(13659825)</t>
  </si>
  <si>
    <t>海景行政双床房(至少连住2晚及以上)&lt;2人入住&gt;&lt;不退款&gt;&lt;早餐&gt;</t>
  </si>
  <si>
    <t>OMAR/Ir. CHE SHAMSIAH</t>
  </si>
  <si>
    <t xml:space="preserve">2453800	</t>
  </si>
  <si>
    <t xml:space="preserve">4153749	</t>
  </si>
  <si>
    <t xml:space="preserve">17583303926	</t>
  </si>
  <si>
    <t>[雷丁]马尔迈松雷丁酒店(Malmaison Reading)(39577590)</t>
  </si>
  <si>
    <t>标准双人间&lt;不退款&gt;&lt;2人入住&gt;</t>
  </si>
  <si>
    <t>Lawal/Yasmin</t>
  </si>
  <si>
    <t xml:space="preserve">2453977	</t>
  </si>
  <si>
    <t xml:space="preserve">EXP-1904726069	</t>
  </si>
  <si>
    <t>退单</t>
  </si>
  <si>
    <t xml:space="preserve">17612571741	</t>
  </si>
  <si>
    <t>[芭堤雅]芭堤雅格兰德中心点酒店(Grande Centre Point Pattaya)(23793116)</t>
  </si>
  <si>
    <t>海景高级房&lt;2人入住&gt;&lt;不退款&gt;</t>
  </si>
  <si>
    <t>KUANG/JINRONG</t>
  </si>
  <si>
    <t xml:space="preserve">2459479	</t>
  </si>
  <si>
    <t xml:space="preserve">109803	</t>
  </si>
  <si>
    <t xml:space="preserve">17612621307	</t>
  </si>
  <si>
    <t>[格雷梅]密特拉卡弗酒店(Mithra Cave Hotel)(22417100)</t>
  </si>
  <si>
    <t>套房（山洞）&lt;2人入住&gt;&lt;不退款&gt;</t>
  </si>
  <si>
    <t>Brennan/John W.</t>
  </si>
  <si>
    <t xml:space="preserve">2459505	</t>
  </si>
  <si>
    <t xml:space="preserve">17614227086	</t>
  </si>
  <si>
    <t>[尚贝里]尚贝里中心艾拓酒店(Hotel Actuel Chambéry Centre Gare)(39530630)</t>
  </si>
  <si>
    <t>高级客房1张双人床&lt;不退款&gt;&lt;2人入住&gt;</t>
  </si>
  <si>
    <t>Olivier/Owen</t>
  </si>
  <si>
    <t xml:space="preserve">2460291	</t>
  </si>
  <si>
    <t xml:space="preserve">2-173032-10855	</t>
  </si>
  <si>
    <t xml:space="preserve">17619085362	</t>
  </si>
  <si>
    <t>[奥尔良]新奥尔良诺普西酒店(NOPSI Hotel, New Orleans)(44683399)</t>
  </si>
  <si>
    <t>豪华套房1张特大床&lt;2人入住&gt;&lt;不退款&gt;</t>
  </si>
  <si>
    <t>Tiu/Ralitsa</t>
  </si>
  <si>
    <t xml:space="preserve">2460795	</t>
  </si>
  <si>
    <t xml:space="preserve">75045SC130182	</t>
  </si>
  <si>
    <t xml:space="preserve">17619899140	</t>
  </si>
  <si>
    <t>[雅加达]苏迪曼哈里斯套房酒店(Harris Suites fX Sudirman)(9361354)</t>
  </si>
  <si>
    <t>哈里斯房&lt;2人入住&gt;&lt;不退款&gt;</t>
  </si>
  <si>
    <t>Sunaryo/Agung</t>
  </si>
  <si>
    <t xml:space="preserve">2461199	</t>
  </si>
  <si>
    <t>，</t>
  </si>
  <si>
    <t>A220314115846481</t>
  </si>
  <si>
    <t>A220314115940481</t>
  </si>
  <si>
    <t>USD / THB 当前参考汇率: 33.426</t>
  </si>
  <si>
    <t>总计：4993 USD/
166896.02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</si>
  <si>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</si>
  <si>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</si>
  <si>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</si>
  <si>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</si>
  <si>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</si>
  <si>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</si>
  <si>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</si>
  <si>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</si>
  <si>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</si>
  <si>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</si>
  <si>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</si>
  <si>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</si>
  <si>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</si>
  <si>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</si>
  <si>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</si>
  <si>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</si>
  <si>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</si>
  <si>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</si>
  <si>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2022-03-11</t>
  </si>
  <si>
    <t>2461199</t>
  </si>
  <si>
    <t>FX苏迪曼哈里斯套房酒店</t>
  </si>
  <si>
    <t>Sunaryo Agung</t>
  </si>
  <si>
    <t>2022-03-12</t>
  </si>
  <si>
    <t>退房日周结</t>
  </si>
  <si>
    <t>323.11</t>
  </si>
  <si>
    <t>51.00</t>
  </si>
  <si>
    <t>0</t>
  </si>
  <si>
    <t>0.00</t>
  </si>
  <si>
    <t>携程国际直连(CIT)</t>
  </si>
  <si>
    <t>01.011176</t>
  </si>
  <si>
    <t>2022-03-11 11:54:01</t>
  </si>
  <si>
    <t>否</t>
  </si>
  <si>
    <t>汇智国际旅游发展有限公司</t>
  </si>
  <si>
    <t>直连</t>
  </si>
  <si>
    <t>2460795</t>
  </si>
  <si>
    <t>新奥尔良诺普希酒店</t>
  </si>
  <si>
    <t>Tiu Ralitsa</t>
  </si>
  <si>
    <t>1957.64</t>
  </si>
  <si>
    <t>309.00</t>
  </si>
  <si>
    <t>2022-03-11 02:02:37</t>
  </si>
  <si>
    <t>2022-03-10</t>
  </si>
  <si>
    <t>2460291</t>
  </si>
  <si>
    <t>香贝里艾库耶特中心酒店</t>
  </si>
  <si>
    <t>Olivier Owen</t>
  </si>
  <si>
    <t>569.91</t>
  </si>
  <si>
    <t>90.00</t>
  </si>
  <si>
    <t>2022-03-10 19:57:18</t>
  </si>
  <si>
    <t>2459505</t>
  </si>
  <si>
    <t>密特拉卡弗酒店</t>
  </si>
  <si>
    <t>Brennan John W.</t>
  </si>
  <si>
    <t>785.21</t>
  </si>
  <si>
    <t>124.00</t>
  </si>
  <si>
    <t>2022-03-10 13:10:35</t>
  </si>
  <si>
    <t>2459479</t>
  </si>
  <si>
    <t>芭堤雅格兰德中心点酒店</t>
  </si>
  <si>
    <t>KUANG JINRONG</t>
  </si>
  <si>
    <t>962.51</t>
  </si>
  <si>
    <t>152.00</t>
  </si>
  <si>
    <t>2022-03-10 14:11:36</t>
  </si>
  <si>
    <t>直采</t>
  </si>
  <si>
    <t>2022-03-07</t>
  </si>
  <si>
    <t>2453977</t>
  </si>
  <si>
    <t>马尔迈松雷丁酒店</t>
  </si>
  <si>
    <t>Lawal Yasmin</t>
  </si>
  <si>
    <t>2022-03-08</t>
  </si>
  <si>
    <t>747.33</t>
  </si>
  <si>
    <t>118.00</t>
  </si>
  <si>
    <t>2022-03-07 17:34:11</t>
  </si>
  <si>
    <t>2453800</t>
  </si>
  <si>
    <t>希思尔新山酒店</t>
  </si>
  <si>
    <t>OMAR Ir. CHE SHAMSIAH</t>
  </si>
  <si>
    <t>1101.99</t>
  </si>
  <si>
    <t>174.00</t>
  </si>
  <si>
    <t>2022-03-07 16:40:37</t>
  </si>
  <si>
    <t>2022-03-06</t>
  </si>
  <si>
    <t>2451376</t>
  </si>
  <si>
    <t>加地夫公园广场酒店</t>
  </si>
  <si>
    <t>permata syadza</t>
  </si>
  <si>
    <t>576.33</t>
  </si>
  <si>
    <t>91.00</t>
  </si>
  <si>
    <t>2022-03-06 02:02:03</t>
  </si>
  <si>
    <t>2022-03-03</t>
  </si>
  <si>
    <t>2447207</t>
  </si>
  <si>
    <t>井里汶巴蒂科酒店</t>
  </si>
  <si>
    <t>Munarto Puguh</t>
  </si>
  <si>
    <t>2022-03-05</t>
  </si>
  <si>
    <t>430.77</t>
  </si>
  <si>
    <t>68.00</t>
  </si>
  <si>
    <t>2022-03-03 22:02:32</t>
  </si>
  <si>
    <t>2446817</t>
  </si>
  <si>
    <t>宿务滨海前线酒店 - 北开垦</t>
  </si>
  <si>
    <t>Yu Maria Honey Dee</t>
  </si>
  <si>
    <t>2022-03-13</t>
  </si>
  <si>
    <t>272.40</t>
  </si>
  <si>
    <t>43.00</t>
  </si>
  <si>
    <t>2022-03-06 16:25:14</t>
  </si>
  <si>
    <t>2446797</t>
  </si>
  <si>
    <t>Yu Ronnie</t>
  </si>
  <si>
    <t>2022-03-04 11:57:16</t>
  </si>
  <si>
    <t>2445462</t>
  </si>
  <si>
    <t>温哥华波特兰地铁宿之桥套房酒店</t>
  </si>
  <si>
    <t>Choe Melissa MoonSun</t>
  </si>
  <si>
    <t>1556.27</t>
  </si>
  <si>
    <t>246.00</t>
  </si>
  <si>
    <t>2022-03-03 01:11:48</t>
  </si>
  <si>
    <t>2022-02-27</t>
  </si>
  <si>
    <t>2437459</t>
  </si>
  <si>
    <t>太平斯里马来西亚酒店</t>
  </si>
  <si>
    <t>Azmi Azniza</t>
  </si>
  <si>
    <t>360.83</t>
  </si>
  <si>
    <t>57.00</t>
  </si>
  <si>
    <t>2022-02-27 10:58:48</t>
  </si>
  <si>
    <t>2022-02-26</t>
  </si>
  <si>
    <t>2435130</t>
  </si>
  <si>
    <t>波士顿后湾希尔顿酒店</t>
  </si>
  <si>
    <t>Solverson Katelyn</t>
  </si>
  <si>
    <t>2076.37</t>
  </si>
  <si>
    <t>328.00</t>
  </si>
  <si>
    <t>2022-02-26 07:15:02</t>
  </si>
  <si>
    <t>2435105</t>
  </si>
  <si>
    <t>Mohrfeld Kelsey</t>
  </si>
  <si>
    <t>3114.56</t>
  </si>
  <si>
    <t>492.00</t>
  </si>
  <si>
    <t>2022-02-26 03:17:08</t>
  </si>
  <si>
    <t>2022-02-23</t>
  </si>
  <si>
    <t>2433012</t>
  </si>
  <si>
    <t>抵达/陆侧2号航站楼尼兰塔中转酒店</t>
  </si>
  <si>
    <t>Wolter Mark</t>
  </si>
  <si>
    <t>500.87</t>
  </si>
  <si>
    <t>79.00</t>
  </si>
  <si>
    <t>2022-02-23 22:45:23</t>
  </si>
  <si>
    <t>2022-02-22</t>
  </si>
  <si>
    <t>2431611</t>
  </si>
  <si>
    <t>钟楼巴黎14玛娜巴纳斯峰酒店</t>
  </si>
  <si>
    <t>Poggi Federica,Rattazzi MAssimo</t>
  </si>
  <si>
    <t>990.52</t>
  </si>
  <si>
    <t>156.00</t>
  </si>
  <si>
    <t>2022-02-22 22:07:00</t>
  </si>
  <si>
    <t>2022-02-16</t>
  </si>
  <si>
    <t>2419949</t>
  </si>
  <si>
    <t>兰卡威成功度假村</t>
  </si>
  <si>
    <t>Sheikh Sheikh Muhammad Aman</t>
  </si>
  <si>
    <t>2022-03-09</t>
  </si>
  <si>
    <t>451.13</t>
  </si>
  <si>
    <t>71.00</t>
  </si>
  <si>
    <t>2022-02-17 09:21:44</t>
  </si>
  <si>
    <t>2022-02-14</t>
  </si>
  <si>
    <t>2419318</t>
  </si>
  <si>
    <t>云霄塔赌场度假酒店</t>
  </si>
  <si>
    <t>Hart Leslie Ann</t>
  </si>
  <si>
    <t>2022-03-04</t>
  </si>
  <si>
    <t>1490.09</t>
  </si>
  <si>
    <t>234.00</t>
  </si>
  <si>
    <t>2022-02-14 22:33:15</t>
  </si>
  <si>
    <t>2419179</t>
  </si>
  <si>
    <t>蒙特里凯悦酒店及水疗中心</t>
  </si>
  <si>
    <t>CHEN FANG,CHEN JIE</t>
  </si>
  <si>
    <t>2088.67</t>
  </si>
  <si>
    <t>2022-02-14 16:00:29</t>
  </si>
  <si>
    <t>2022-02-10</t>
  </si>
  <si>
    <t>2416204</t>
  </si>
  <si>
    <t>海豚凯度假村</t>
  </si>
  <si>
    <t>Combs Alexandra</t>
  </si>
  <si>
    <t>2244.49</t>
  </si>
  <si>
    <t>352.00</t>
  </si>
  <si>
    <t>2022-02-10 07:55:19</t>
  </si>
  <si>
    <t>2022-02-04</t>
  </si>
  <si>
    <t>2413009</t>
  </si>
  <si>
    <t>梅里亚酒店</t>
  </si>
  <si>
    <t>bertoldo tiziana</t>
  </si>
  <si>
    <t>783.93</t>
  </si>
  <si>
    <t>123.00</t>
  </si>
  <si>
    <t>2022-02-04 19:59:42</t>
  </si>
  <si>
    <t>2022-02-02</t>
  </si>
  <si>
    <t>2411829</t>
  </si>
  <si>
    <t>阿尔比恩酒店</t>
  </si>
  <si>
    <t>Grove Michael</t>
  </si>
  <si>
    <t>1491.38</t>
  </si>
  <si>
    <t>2022-02-02 02:47:06</t>
  </si>
  <si>
    <t>2022-01-18</t>
  </si>
  <si>
    <t>2399034</t>
  </si>
  <si>
    <t>河流公园贾耶之家度假村</t>
  </si>
  <si>
    <t>WANG WENJUN</t>
  </si>
  <si>
    <t>4078.98</t>
  </si>
  <si>
    <t>640.00</t>
  </si>
  <si>
    <t>2022-01-18 20:15:51</t>
  </si>
  <si>
    <t>2021-10-20</t>
  </si>
  <si>
    <t>2280475</t>
  </si>
  <si>
    <t>亨利·诺曼酒店</t>
  </si>
  <si>
    <t>Schinto Colby</t>
  </si>
  <si>
    <t>2047.36</t>
  </si>
  <si>
    <t>320.00</t>
  </si>
  <si>
    <t>2021-10-20 06:10:32</t>
  </si>
  <si>
    <t>2021-07-01</t>
  </si>
  <si>
    <t>2179224</t>
  </si>
  <si>
    <t>凯阿花园旅馆</t>
  </si>
  <si>
    <t>Johari Shikin,Johari Shikin</t>
  </si>
  <si>
    <t>453.40</t>
  </si>
  <si>
    <t>70.00</t>
  </si>
  <si>
    <t>2021-07-01 00:55:34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</si>
</sst>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0" fillId="19" borderId="3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F36" sqref="F3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44631</v>
      </c>
      <c r="G2" s="6">
        <v>44633</v>
      </c>
      <c r="H2" s="4">
        <v>1</v>
      </c>
      <c r="I2" s="4">
        <v>2</v>
      </c>
      <c r="J2" s="4">
        <v>2</v>
      </c>
      <c r="K2" s="4" t="s">
        <v>30</v>
      </c>
      <c r="L2" s="4">
        <v>70</v>
      </c>
      <c r="M2" s="4">
        <v>70</v>
      </c>
      <c r="N2" s="4" t="s">
        <v>31</v>
      </c>
      <c r="O2" s="4" t="s">
        <v>32</v>
      </c>
      <c r="P2" s="4" t="s">
        <v>33</v>
      </c>
      <c r="Q2" s="4">
        <v>0</v>
      </c>
      <c r="R2" s="7">
        <v>44378</v>
      </c>
      <c r="S2" s="6">
        <v>44634</v>
      </c>
      <c r="T2" s="4" t="s">
        <v>34</v>
      </c>
      <c r="U2" s="4">
        <v>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44630</v>
      </c>
      <c r="G3" s="6">
        <v>44632</v>
      </c>
      <c r="H3" s="4">
        <v>1</v>
      </c>
      <c r="I3" s="4">
        <v>2</v>
      </c>
      <c r="J3" s="4">
        <v>2</v>
      </c>
      <c r="K3" s="4" t="s">
        <v>30</v>
      </c>
      <c r="L3" s="4">
        <v>320</v>
      </c>
      <c r="M3" s="4">
        <v>320</v>
      </c>
      <c r="N3" s="4" t="s">
        <v>40</v>
      </c>
      <c r="O3" s="4" t="s">
        <v>32</v>
      </c>
      <c r="P3" s="4" t="s">
        <v>33</v>
      </c>
      <c r="Q3" s="4">
        <v>0</v>
      </c>
      <c r="R3" s="7">
        <v>44489</v>
      </c>
      <c r="S3" s="6">
        <v>44634</v>
      </c>
      <c r="T3" s="4" t="s">
        <v>34</v>
      </c>
      <c r="U3" s="4">
        <v>320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44627</v>
      </c>
      <c r="G4" s="6">
        <v>44632</v>
      </c>
      <c r="H4" s="4">
        <v>1</v>
      </c>
      <c r="I4" s="4">
        <v>5</v>
      </c>
      <c r="J4" s="4">
        <v>5</v>
      </c>
      <c r="K4" s="4" t="s">
        <v>30</v>
      </c>
      <c r="L4" s="4">
        <v>640</v>
      </c>
      <c r="M4" s="4">
        <v>640</v>
      </c>
      <c r="N4" s="4" t="s">
        <v>46</v>
      </c>
      <c r="O4" s="4" t="s">
        <v>32</v>
      </c>
      <c r="P4" s="4" t="s">
        <v>33</v>
      </c>
      <c r="Q4" s="4">
        <v>0</v>
      </c>
      <c r="R4" s="7">
        <v>44579</v>
      </c>
      <c r="S4" s="6">
        <v>44634</v>
      </c>
      <c r="T4" s="4" t="s">
        <v>34</v>
      </c>
      <c r="U4" s="4">
        <v>640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44631</v>
      </c>
      <c r="G5" s="6">
        <v>44632</v>
      </c>
      <c r="H5" s="4">
        <v>1</v>
      </c>
      <c r="I5" s="4">
        <v>1</v>
      </c>
      <c r="J5" s="4">
        <v>1</v>
      </c>
      <c r="K5" s="4" t="s">
        <v>30</v>
      </c>
      <c r="L5" s="4">
        <v>234</v>
      </c>
      <c r="M5" s="4">
        <v>234</v>
      </c>
      <c r="N5" s="4" t="s">
        <v>52</v>
      </c>
      <c r="O5" s="4" t="s">
        <v>32</v>
      </c>
      <c r="P5" s="4" t="s">
        <v>33</v>
      </c>
      <c r="Q5" s="4">
        <v>0</v>
      </c>
      <c r="R5" s="7">
        <v>44594</v>
      </c>
      <c r="S5" s="6">
        <v>44634</v>
      </c>
      <c r="T5" s="4" t="s">
        <v>34</v>
      </c>
      <c r="U5" s="4">
        <v>234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44630</v>
      </c>
      <c r="G6" s="6">
        <v>44633</v>
      </c>
      <c r="H6" s="4">
        <v>1</v>
      </c>
      <c r="I6" s="4">
        <v>3</v>
      </c>
      <c r="J6" s="4">
        <v>3</v>
      </c>
      <c r="K6" s="4" t="s">
        <v>30</v>
      </c>
      <c r="L6" s="4">
        <v>123</v>
      </c>
      <c r="M6" s="4">
        <v>123</v>
      </c>
      <c r="N6" s="4" t="s">
        <v>58</v>
      </c>
      <c r="O6" s="4" t="s">
        <v>32</v>
      </c>
      <c r="P6" s="4" t="s">
        <v>33</v>
      </c>
      <c r="Q6" s="4">
        <v>0</v>
      </c>
      <c r="R6" s="7">
        <v>44596</v>
      </c>
      <c r="S6" s="6">
        <v>44634</v>
      </c>
      <c r="T6" s="4" t="s">
        <v>34</v>
      </c>
      <c r="U6" s="4">
        <v>123</v>
      </c>
      <c r="V6" s="4">
        <v>0</v>
      </c>
      <c r="W6" s="4">
        <v>0</v>
      </c>
      <c r="X6" s="4" t="s">
        <v>59</v>
      </c>
      <c r="Y6" s="4" t="s">
        <v>36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44628</v>
      </c>
      <c r="G7" s="6">
        <v>44630</v>
      </c>
      <c r="H7" s="4">
        <v>1</v>
      </c>
      <c r="I7" s="4">
        <v>2</v>
      </c>
      <c r="J7" s="4">
        <v>2</v>
      </c>
      <c r="K7" s="4" t="s">
        <v>30</v>
      </c>
      <c r="L7" s="4">
        <v>352</v>
      </c>
      <c r="M7" s="4">
        <v>352</v>
      </c>
      <c r="N7" s="4" t="s">
        <v>63</v>
      </c>
      <c r="O7" s="4" t="s">
        <v>32</v>
      </c>
      <c r="P7" s="4" t="s">
        <v>33</v>
      </c>
      <c r="Q7" s="4">
        <v>0</v>
      </c>
      <c r="R7" s="7">
        <v>44602</v>
      </c>
      <c r="S7" s="6">
        <v>44634</v>
      </c>
      <c r="T7" s="4" t="s">
        <v>34</v>
      </c>
      <c r="U7" s="4">
        <v>352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44631</v>
      </c>
      <c r="G8" s="6">
        <v>44633</v>
      </c>
      <c r="H8" s="4">
        <v>1</v>
      </c>
      <c r="I8" s="4">
        <v>2</v>
      </c>
      <c r="J8" s="4">
        <v>2</v>
      </c>
      <c r="K8" s="4" t="s">
        <v>30</v>
      </c>
      <c r="L8" s="4">
        <v>328</v>
      </c>
      <c r="M8" s="4">
        <v>328</v>
      </c>
      <c r="N8" s="4" t="s">
        <v>69</v>
      </c>
      <c r="O8" s="4" t="s">
        <v>32</v>
      </c>
      <c r="P8" s="4" t="s">
        <v>33</v>
      </c>
      <c r="Q8" s="4">
        <v>0</v>
      </c>
      <c r="R8" s="7">
        <v>44606</v>
      </c>
      <c r="S8" s="6">
        <v>44634</v>
      </c>
      <c r="T8" s="4" t="s">
        <v>34</v>
      </c>
      <c r="U8" s="4">
        <v>328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44624</v>
      </c>
      <c r="G9" s="6">
        <v>44627</v>
      </c>
      <c r="H9" s="4">
        <v>1</v>
      </c>
      <c r="I9" s="4">
        <v>3</v>
      </c>
      <c r="J9" s="4">
        <v>3</v>
      </c>
      <c r="K9" s="4" t="s">
        <v>30</v>
      </c>
      <c r="L9" s="4">
        <v>234</v>
      </c>
      <c r="M9" s="4">
        <v>234</v>
      </c>
      <c r="N9" s="4" t="s">
        <v>75</v>
      </c>
      <c r="O9" s="4" t="s">
        <v>32</v>
      </c>
      <c r="P9" s="4" t="s">
        <v>33</v>
      </c>
      <c r="Q9" s="4">
        <v>0</v>
      </c>
      <c r="R9" s="7">
        <v>44606</v>
      </c>
      <c r="S9" s="6">
        <v>44634</v>
      </c>
      <c r="T9" s="4" t="s">
        <v>34</v>
      </c>
      <c r="U9" s="4">
        <v>234</v>
      </c>
      <c r="V9" s="4">
        <v>0</v>
      </c>
      <c r="W9" s="4">
        <v>0</v>
      </c>
      <c r="X9" s="4" t="s">
        <v>36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44629</v>
      </c>
      <c r="G10" s="6">
        <v>44630</v>
      </c>
      <c r="H10" s="4">
        <v>1</v>
      </c>
      <c r="I10" s="4">
        <v>1</v>
      </c>
      <c r="J10" s="4">
        <v>1</v>
      </c>
      <c r="K10" s="4" t="s">
        <v>30</v>
      </c>
      <c r="L10" s="4">
        <v>71</v>
      </c>
      <c r="M10" s="4">
        <v>71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44608</v>
      </c>
      <c r="S10" s="6">
        <v>44634</v>
      </c>
      <c r="T10" s="4" t="s">
        <v>34</v>
      </c>
      <c r="U10" s="4">
        <v>71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44629</v>
      </c>
      <c r="G11" s="6">
        <v>44631</v>
      </c>
      <c r="H11" s="4">
        <v>1</v>
      </c>
      <c r="I11" s="4">
        <v>2</v>
      </c>
      <c r="J11" s="4">
        <v>2</v>
      </c>
      <c r="K11" s="4" t="s">
        <v>30</v>
      </c>
      <c r="L11" s="4">
        <v>388</v>
      </c>
      <c r="M11" s="4">
        <v>388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44614</v>
      </c>
      <c r="S11" s="6">
        <v>44634</v>
      </c>
      <c r="T11" s="4" t="s">
        <v>34</v>
      </c>
      <c r="U11" s="4">
        <v>388</v>
      </c>
      <c r="V11" s="4">
        <v>0</v>
      </c>
      <c r="W11" s="4">
        <v>0</v>
      </c>
      <c r="X11" s="4" t="s">
        <v>87</v>
      </c>
      <c r="Y11" s="4" t="s">
        <v>36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44625</v>
      </c>
      <c r="G12" s="6">
        <v>44627</v>
      </c>
      <c r="H12" s="4">
        <v>1</v>
      </c>
      <c r="I12" s="4">
        <v>2</v>
      </c>
      <c r="J12" s="4">
        <v>2</v>
      </c>
      <c r="K12" s="4" t="s">
        <v>30</v>
      </c>
      <c r="L12" s="4">
        <v>156</v>
      </c>
      <c r="M12" s="4">
        <v>156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44614</v>
      </c>
      <c r="S12" s="6">
        <v>44634</v>
      </c>
      <c r="T12" s="4" t="s">
        <v>34</v>
      </c>
      <c r="U12" s="4">
        <v>156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83</v>
      </c>
      <c r="B13" s="4" t="s">
        <v>26</v>
      </c>
      <c r="C13" s="4" t="s">
        <v>94</v>
      </c>
      <c r="D13" s="4" t="s">
        <v>84</v>
      </c>
      <c r="E13" s="4" t="s">
        <v>85</v>
      </c>
      <c r="F13" s="6">
        <v>44629</v>
      </c>
      <c r="G13" s="6">
        <v>44631</v>
      </c>
      <c r="H13" s="4">
        <v>1</v>
      </c>
      <c r="I13" s="4">
        <v>2</v>
      </c>
      <c r="J13" s="4">
        <v>2</v>
      </c>
      <c r="K13" s="4" t="s">
        <v>30</v>
      </c>
      <c r="L13" s="4">
        <v>-388</v>
      </c>
      <c r="M13" s="4">
        <v>-388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44614</v>
      </c>
      <c r="S13" s="6">
        <v>44634</v>
      </c>
      <c r="T13" s="4" t="s">
        <v>34</v>
      </c>
      <c r="U13" s="4">
        <v>-388</v>
      </c>
      <c r="V13" s="4">
        <v>0</v>
      </c>
      <c r="W13" s="4">
        <v>0</v>
      </c>
      <c r="X13" s="4" t="s">
        <v>87</v>
      </c>
      <c r="Y13" s="4" t="s">
        <v>36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44626</v>
      </c>
      <c r="G14" s="6">
        <v>44627</v>
      </c>
      <c r="H14" s="4">
        <v>1</v>
      </c>
      <c r="I14" s="4">
        <v>1</v>
      </c>
      <c r="J14" s="4">
        <v>1</v>
      </c>
      <c r="K14" s="4" t="s">
        <v>30</v>
      </c>
      <c r="L14" s="4">
        <v>79</v>
      </c>
      <c r="M14" s="4">
        <v>79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44615</v>
      </c>
      <c r="S14" s="6">
        <v>44634</v>
      </c>
      <c r="T14" s="4" t="s">
        <v>34</v>
      </c>
      <c r="U14" s="4">
        <v>79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44627</v>
      </c>
      <c r="G15" s="6">
        <v>44630</v>
      </c>
      <c r="H15" s="4">
        <v>1</v>
      </c>
      <c r="I15" s="4">
        <v>3</v>
      </c>
      <c r="J15" s="4">
        <v>3</v>
      </c>
      <c r="K15" s="4" t="s">
        <v>30</v>
      </c>
      <c r="L15" s="4">
        <v>492</v>
      </c>
      <c r="M15" s="4">
        <v>492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44618</v>
      </c>
      <c r="S15" s="6">
        <v>44634</v>
      </c>
      <c r="T15" s="4" t="s">
        <v>34</v>
      </c>
      <c r="U15" s="4">
        <v>492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44631</v>
      </c>
      <c r="G16" s="6">
        <v>44633</v>
      </c>
      <c r="H16" s="4">
        <v>1</v>
      </c>
      <c r="I16" s="4">
        <v>2</v>
      </c>
      <c r="J16" s="4">
        <v>2</v>
      </c>
      <c r="K16" s="4" t="s">
        <v>30</v>
      </c>
      <c r="L16" s="4">
        <v>328</v>
      </c>
      <c r="M16" s="4">
        <v>328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44618</v>
      </c>
      <c r="S16" s="6">
        <v>44634</v>
      </c>
      <c r="T16" s="4" t="s">
        <v>34</v>
      </c>
      <c r="U16" s="4">
        <v>328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44632</v>
      </c>
      <c r="G17" s="6">
        <v>44633</v>
      </c>
      <c r="H17" s="4">
        <v>1</v>
      </c>
      <c r="I17" s="4">
        <v>1</v>
      </c>
      <c r="J17" s="4">
        <v>1</v>
      </c>
      <c r="K17" s="4" t="s">
        <v>30</v>
      </c>
      <c r="L17" s="4">
        <v>57</v>
      </c>
      <c r="M17" s="4">
        <v>57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44619</v>
      </c>
      <c r="S17" s="6">
        <v>44634</v>
      </c>
      <c r="T17" s="4" t="s">
        <v>34</v>
      </c>
      <c r="U17" s="4">
        <v>57</v>
      </c>
      <c r="V17" s="4">
        <v>0</v>
      </c>
      <c r="W17" s="4">
        <v>0</v>
      </c>
      <c r="X17" s="4" t="s">
        <v>115</v>
      </c>
      <c r="Y17" s="4" t="s">
        <v>36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44625</v>
      </c>
      <c r="G18" s="6">
        <v>44627</v>
      </c>
      <c r="H18" s="4">
        <v>1</v>
      </c>
      <c r="I18" s="4">
        <v>2</v>
      </c>
      <c r="J18" s="4">
        <v>2</v>
      </c>
      <c r="K18" s="4" t="s">
        <v>30</v>
      </c>
      <c r="L18" s="4">
        <v>246</v>
      </c>
      <c r="M18" s="4">
        <v>246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44623</v>
      </c>
      <c r="S18" s="6">
        <v>44634</v>
      </c>
      <c r="T18" s="4" t="s">
        <v>34</v>
      </c>
      <c r="U18" s="4">
        <v>246</v>
      </c>
      <c r="V18" s="4">
        <v>0</v>
      </c>
      <c r="W18" s="4">
        <v>0</v>
      </c>
      <c r="X18" s="4" t="s">
        <v>36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44632</v>
      </c>
      <c r="G19" s="6">
        <v>44633</v>
      </c>
      <c r="H19" s="4">
        <v>1</v>
      </c>
      <c r="I19" s="4">
        <v>1</v>
      </c>
      <c r="J19" s="4">
        <v>1</v>
      </c>
      <c r="K19" s="4" t="s">
        <v>30</v>
      </c>
      <c r="L19" s="4">
        <v>43</v>
      </c>
      <c r="M19" s="4">
        <v>43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44623</v>
      </c>
      <c r="S19" s="6">
        <v>44634</v>
      </c>
      <c r="T19" s="4" t="s">
        <v>34</v>
      </c>
      <c r="U19" s="4">
        <v>43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44632</v>
      </c>
      <c r="G20" s="6">
        <v>44633</v>
      </c>
      <c r="H20" s="4">
        <v>1</v>
      </c>
      <c r="I20" s="4">
        <v>1</v>
      </c>
      <c r="J20" s="4">
        <v>1</v>
      </c>
      <c r="K20" s="4" t="s">
        <v>30</v>
      </c>
      <c r="L20" s="4">
        <v>43</v>
      </c>
      <c r="M20" s="4">
        <v>43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44623</v>
      </c>
      <c r="S20" s="6">
        <v>44634</v>
      </c>
      <c r="T20" s="4" t="s">
        <v>34</v>
      </c>
      <c r="U20" s="4">
        <v>43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44625</v>
      </c>
      <c r="G21" s="6">
        <v>44627</v>
      </c>
      <c r="H21" s="4">
        <v>1</v>
      </c>
      <c r="I21" s="4">
        <v>2</v>
      </c>
      <c r="J21" s="4">
        <v>2</v>
      </c>
      <c r="K21" s="4" t="s">
        <v>30</v>
      </c>
      <c r="L21" s="4">
        <v>68</v>
      </c>
      <c r="M21" s="4">
        <v>68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44623</v>
      </c>
      <c r="S21" s="6">
        <v>44634</v>
      </c>
      <c r="T21" s="4" t="s">
        <v>34</v>
      </c>
      <c r="U21" s="4">
        <v>68</v>
      </c>
      <c r="V21" s="4">
        <v>0</v>
      </c>
      <c r="W21" s="4">
        <v>0</v>
      </c>
      <c r="X21" s="4" t="s">
        <v>135</v>
      </c>
      <c r="Y21" s="4" t="s">
        <v>36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44626</v>
      </c>
      <c r="G22" s="6">
        <v>44627</v>
      </c>
      <c r="H22" s="4">
        <v>1</v>
      </c>
      <c r="I22" s="4">
        <v>1</v>
      </c>
      <c r="J22" s="4">
        <v>1</v>
      </c>
      <c r="K22" s="4" t="s">
        <v>30</v>
      </c>
      <c r="L22" s="4">
        <v>91</v>
      </c>
      <c r="M22" s="4">
        <v>91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44626</v>
      </c>
      <c r="S22" s="6">
        <v>44634</v>
      </c>
      <c r="T22" s="4" t="s">
        <v>34</v>
      </c>
      <c r="U22" s="4">
        <v>91</v>
      </c>
      <c r="V22" s="4">
        <v>0</v>
      </c>
      <c r="W22" s="4">
        <v>0</v>
      </c>
      <c r="X22" s="4" t="s">
        <v>36</v>
      </c>
      <c r="Y22" s="4" t="s">
        <v>140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44626</v>
      </c>
      <c r="G23" s="6">
        <v>44628</v>
      </c>
      <c r="H23" s="4">
        <v>1</v>
      </c>
      <c r="I23" s="4">
        <v>2</v>
      </c>
      <c r="J23" s="4">
        <v>2</v>
      </c>
      <c r="K23" s="4" t="s">
        <v>30</v>
      </c>
      <c r="L23" s="4">
        <v>60</v>
      </c>
      <c r="M23" s="4">
        <v>60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44626</v>
      </c>
      <c r="S23" s="6">
        <v>44634</v>
      </c>
      <c r="T23" s="4" t="s">
        <v>34</v>
      </c>
      <c r="U23" s="4">
        <v>60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44627</v>
      </c>
      <c r="G24" s="6">
        <v>44630</v>
      </c>
      <c r="H24" s="4">
        <v>1</v>
      </c>
      <c r="I24" s="4">
        <v>3</v>
      </c>
      <c r="J24" s="4">
        <v>3</v>
      </c>
      <c r="K24" s="4" t="s">
        <v>30</v>
      </c>
      <c r="L24" s="4">
        <v>174</v>
      </c>
      <c r="M24" s="4">
        <v>174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44627</v>
      </c>
      <c r="S24" s="6">
        <v>44634</v>
      </c>
      <c r="T24" s="4" t="s">
        <v>34</v>
      </c>
      <c r="U24" s="4">
        <v>174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154</v>
      </c>
      <c r="E25" s="4" t="s">
        <v>155</v>
      </c>
      <c r="F25" s="6">
        <v>44627</v>
      </c>
      <c r="G25" s="6">
        <v>44628</v>
      </c>
      <c r="H25" s="4">
        <v>1</v>
      </c>
      <c r="I25" s="4">
        <v>1</v>
      </c>
      <c r="J25" s="4">
        <v>1</v>
      </c>
      <c r="K25" s="4" t="s">
        <v>30</v>
      </c>
      <c r="L25" s="4">
        <v>118</v>
      </c>
      <c r="M25" s="4">
        <v>118</v>
      </c>
      <c r="N25" s="4" t="s">
        <v>156</v>
      </c>
      <c r="O25" s="4" t="s">
        <v>32</v>
      </c>
      <c r="P25" s="4" t="s">
        <v>33</v>
      </c>
      <c r="Q25" s="4">
        <v>0</v>
      </c>
      <c r="R25" s="7">
        <v>44627</v>
      </c>
      <c r="S25" s="6">
        <v>44634</v>
      </c>
      <c r="T25" s="4" t="s">
        <v>34</v>
      </c>
      <c r="U25" s="4">
        <v>118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141</v>
      </c>
      <c r="B26" s="4" t="s">
        <v>26</v>
      </c>
      <c r="C26" s="4" t="s">
        <v>159</v>
      </c>
      <c r="D26" s="4" t="s">
        <v>142</v>
      </c>
      <c r="E26" s="4" t="s">
        <v>143</v>
      </c>
      <c r="F26" s="6">
        <v>44626</v>
      </c>
      <c r="G26" s="6">
        <v>44628</v>
      </c>
      <c r="H26" s="4">
        <v>1</v>
      </c>
      <c r="I26" s="4">
        <v>2</v>
      </c>
      <c r="J26" s="4">
        <v>2</v>
      </c>
      <c r="K26" s="4" t="s">
        <v>30</v>
      </c>
      <c r="L26" s="4">
        <v>-60</v>
      </c>
      <c r="M26" s="4">
        <v>-60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44626</v>
      </c>
      <c r="S26" s="6">
        <v>44634</v>
      </c>
      <c r="T26" s="4" t="s">
        <v>34</v>
      </c>
      <c r="U26" s="4">
        <v>-60</v>
      </c>
      <c r="V26" s="4">
        <v>0</v>
      </c>
      <c r="W26" s="4">
        <v>0</v>
      </c>
      <c r="X26" s="4" t="s">
        <v>145</v>
      </c>
      <c r="Y26" s="4" t="s">
        <v>146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44630</v>
      </c>
      <c r="G27" s="6">
        <v>44632</v>
      </c>
      <c r="H27" s="4">
        <v>1</v>
      </c>
      <c r="I27" s="4">
        <v>2</v>
      </c>
      <c r="J27" s="4">
        <v>2</v>
      </c>
      <c r="K27" s="4" t="s">
        <v>30</v>
      </c>
      <c r="L27" s="4">
        <v>152</v>
      </c>
      <c r="M27" s="4">
        <v>152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44630</v>
      </c>
      <c r="S27" s="6">
        <v>44634</v>
      </c>
      <c r="T27" s="4" t="s">
        <v>34</v>
      </c>
      <c r="U27" s="4">
        <v>152</v>
      </c>
      <c r="V27" s="4">
        <v>0</v>
      </c>
      <c r="W27" s="4">
        <v>0</v>
      </c>
      <c r="X27" s="4" t="s">
        <v>164</v>
      </c>
      <c r="Y27" s="4" t="s">
        <v>165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44631</v>
      </c>
      <c r="G28" s="6">
        <v>44632</v>
      </c>
      <c r="H28" s="4">
        <v>1</v>
      </c>
      <c r="I28" s="4">
        <v>1</v>
      </c>
      <c r="J28" s="4">
        <v>1</v>
      </c>
      <c r="K28" s="4" t="s">
        <v>30</v>
      </c>
      <c r="L28" s="4">
        <v>124</v>
      </c>
      <c r="M28" s="4">
        <v>124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44630</v>
      </c>
      <c r="S28" s="6">
        <v>44634</v>
      </c>
      <c r="T28" s="4" t="s">
        <v>34</v>
      </c>
      <c r="U28" s="4">
        <v>124</v>
      </c>
      <c r="V28" s="4">
        <v>0</v>
      </c>
      <c r="W28" s="4">
        <v>0</v>
      </c>
      <c r="X28" s="4" t="s">
        <v>170</v>
      </c>
      <c r="Y28" s="4" t="s">
        <v>36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172</v>
      </c>
      <c r="E29" s="4" t="s">
        <v>173</v>
      </c>
      <c r="F29" s="6">
        <v>44631</v>
      </c>
      <c r="G29" s="6">
        <v>44632</v>
      </c>
      <c r="H29" s="4">
        <v>1</v>
      </c>
      <c r="I29" s="4">
        <v>1</v>
      </c>
      <c r="J29" s="4">
        <v>1</v>
      </c>
      <c r="K29" s="4" t="s">
        <v>30</v>
      </c>
      <c r="L29" s="4">
        <v>90</v>
      </c>
      <c r="M29" s="4">
        <v>90</v>
      </c>
      <c r="N29" s="4" t="s">
        <v>174</v>
      </c>
      <c r="O29" s="4" t="s">
        <v>32</v>
      </c>
      <c r="P29" s="4" t="s">
        <v>33</v>
      </c>
      <c r="Q29" s="4">
        <v>0</v>
      </c>
      <c r="R29" s="7">
        <v>44630</v>
      </c>
      <c r="S29" s="6">
        <v>44634</v>
      </c>
      <c r="T29" s="4" t="s">
        <v>34</v>
      </c>
      <c r="U29" s="4">
        <v>90</v>
      </c>
      <c r="V29" s="4">
        <v>0</v>
      </c>
      <c r="W29" s="4">
        <v>0</v>
      </c>
      <c r="X29" s="4" t="s">
        <v>175</v>
      </c>
      <c r="Y29" s="4" t="s">
        <v>176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179</v>
      </c>
      <c r="F30" s="6">
        <v>44631</v>
      </c>
      <c r="G30" s="6">
        <v>44632</v>
      </c>
      <c r="H30" s="4">
        <v>1</v>
      </c>
      <c r="I30" s="4">
        <v>1</v>
      </c>
      <c r="J30" s="4">
        <v>1</v>
      </c>
      <c r="K30" s="4" t="s">
        <v>30</v>
      </c>
      <c r="L30" s="4">
        <v>309</v>
      </c>
      <c r="M30" s="4">
        <v>309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44631</v>
      </c>
      <c r="S30" s="6">
        <v>44634</v>
      </c>
      <c r="T30" s="4" t="s">
        <v>34</v>
      </c>
      <c r="U30" s="4">
        <v>309</v>
      </c>
      <c r="V30" s="4">
        <v>0</v>
      </c>
      <c r="W30" s="4">
        <v>0</v>
      </c>
      <c r="X30" s="4" t="s">
        <v>181</v>
      </c>
      <c r="Y30" s="4" t="s">
        <v>182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185</v>
      </c>
      <c r="F31" s="6">
        <v>44631</v>
      </c>
      <c r="G31" s="6">
        <v>44632</v>
      </c>
      <c r="H31" s="4">
        <v>1</v>
      </c>
      <c r="I31" s="4">
        <v>1</v>
      </c>
      <c r="J31" s="4">
        <v>1</v>
      </c>
      <c r="K31" s="4" t="s">
        <v>30</v>
      </c>
      <c r="L31" s="4">
        <v>51</v>
      </c>
      <c r="M31" s="4">
        <v>51</v>
      </c>
      <c r="N31" s="4" t="s">
        <v>186</v>
      </c>
      <c r="O31" s="4" t="s">
        <v>32</v>
      </c>
      <c r="P31" s="4" t="s">
        <v>33</v>
      </c>
      <c r="Q31" s="4">
        <v>0</v>
      </c>
      <c r="R31" s="7">
        <v>44631</v>
      </c>
      <c r="S31" s="6">
        <v>44634</v>
      </c>
      <c r="T31" s="4" t="s">
        <v>34</v>
      </c>
      <c r="U31" s="4">
        <v>51</v>
      </c>
      <c r="V31" s="4">
        <v>0</v>
      </c>
      <c r="W31" s="4">
        <v>0</v>
      </c>
      <c r="X31" s="4" t="s">
        <v>187</v>
      </c>
      <c r="Y3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9"/>
  <sheetViews>
    <sheetView tabSelected="1" workbookViewId="0">
      <selection activeCell="K36" sqref="K36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188</v>
      </c>
    </row>
    <row r="2" s="4" customFormat="1" spans="1:9">
      <c r="A2" s="5">
        <v>15664067676</v>
      </c>
      <c r="B2" s="6">
        <v>44631</v>
      </c>
      <c r="C2" s="6">
        <v>44633</v>
      </c>
      <c r="D2" s="4">
        <v>70</v>
      </c>
      <c r="E2" s="4" t="str">
        <f>VLOOKUP(A2,HOP!A:L,12,0)</f>
        <v>70.00</v>
      </c>
      <c r="F2" s="4" t="str">
        <f>VLOOKUP(A2,HOP!A:C,3,0)</f>
        <v>2179224</v>
      </c>
      <c r="G2" s="4">
        <f>D2-E2</f>
        <v>0</v>
      </c>
      <c r="H2" s="4" t="str">
        <f>$H$1&amp;F2</f>
        <v>，2179224</v>
      </c>
      <c r="I2" s="4" t="str">
        <f>VLOOKUP(A2,HOP!A:U,21,0)</f>
        <v>直连</v>
      </c>
    </row>
    <row r="3" s="4" customFormat="1" spans="1:9">
      <c r="A3" s="5">
        <v>16602324296</v>
      </c>
      <c r="B3" s="6">
        <v>44630</v>
      </c>
      <c r="C3" s="6">
        <v>44632</v>
      </c>
      <c r="D3" s="4">
        <v>320</v>
      </c>
      <c r="E3" s="4" t="str">
        <f>VLOOKUP(A3,HOP!A:L,12,0)</f>
        <v>320.00</v>
      </c>
      <c r="F3" s="4" t="str">
        <f>VLOOKUP(A3,HOP!A:C,3,0)</f>
        <v>2280475</v>
      </c>
      <c r="G3" s="4">
        <f t="shared" ref="G3:G29" si="0">D3-E3</f>
        <v>0</v>
      </c>
      <c r="H3" s="4" t="str">
        <f t="shared" ref="H3:H29" si="1">$H$1&amp;F3</f>
        <v>，2280475</v>
      </c>
      <c r="I3" s="4" t="str">
        <f>VLOOKUP(A3,HOP!A:U,21,0)</f>
        <v>直连</v>
      </c>
    </row>
    <row r="4" s="4" customFormat="1" spans="1:9">
      <c r="A4" s="5">
        <v>17195654592</v>
      </c>
      <c r="B4" s="6">
        <v>44627</v>
      </c>
      <c r="C4" s="6">
        <v>44632</v>
      </c>
      <c r="D4" s="4">
        <v>640</v>
      </c>
      <c r="E4" s="4" t="str">
        <f>VLOOKUP(A4,HOP!A:L,12,0)</f>
        <v>640.00</v>
      </c>
      <c r="F4" s="4" t="str">
        <f>VLOOKUP(A4,HOP!A:C,3,0)</f>
        <v>2399034</v>
      </c>
      <c r="G4" s="4">
        <f t="shared" si="0"/>
        <v>0</v>
      </c>
      <c r="H4" s="4" t="str">
        <f t="shared" si="1"/>
        <v>，2399034</v>
      </c>
      <c r="I4" s="4" t="str">
        <f>VLOOKUP(A4,HOP!A:U,21,0)</f>
        <v>直连</v>
      </c>
    </row>
    <row r="5" s="4" customFormat="1" spans="1:9">
      <c r="A5" s="5">
        <v>17265785407</v>
      </c>
      <c r="B5" s="6">
        <v>44631</v>
      </c>
      <c r="C5" s="6">
        <v>44632</v>
      </c>
      <c r="D5" s="4">
        <v>234</v>
      </c>
      <c r="E5" s="4" t="str">
        <f>VLOOKUP(A5,HOP!A:L,12,0)</f>
        <v>234.00</v>
      </c>
      <c r="F5" s="4" t="str">
        <f>VLOOKUP(A5,HOP!A:C,3,0)</f>
        <v>2411829</v>
      </c>
      <c r="G5" s="4">
        <f t="shared" si="0"/>
        <v>0</v>
      </c>
      <c r="H5" s="4" t="str">
        <f t="shared" si="1"/>
        <v>，2411829</v>
      </c>
      <c r="I5" s="4" t="str">
        <f>VLOOKUP(A5,HOP!A:U,21,0)</f>
        <v>直连</v>
      </c>
    </row>
    <row r="6" s="4" customFormat="1" spans="1:9">
      <c r="A6" s="5">
        <v>17285632700</v>
      </c>
      <c r="B6" s="6">
        <v>44630</v>
      </c>
      <c r="C6" s="6">
        <v>44633</v>
      </c>
      <c r="D6" s="4">
        <v>123</v>
      </c>
      <c r="E6" s="4" t="str">
        <f>VLOOKUP(A6,HOP!A:L,12,0)</f>
        <v>123.00</v>
      </c>
      <c r="F6" s="4" t="str">
        <f>VLOOKUP(A6,HOP!A:C,3,0)</f>
        <v>2413009</v>
      </c>
      <c r="G6" s="4">
        <f t="shared" si="0"/>
        <v>0</v>
      </c>
      <c r="H6" s="4" t="str">
        <f t="shared" si="1"/>
        <v>，2413009</v>
      </c>
      <c r="I6" s="4" t="str">
        <f>VLOOKUP(A6,HOP!A:U,21,0)</f>
        <v>直连</v>
      </c>
    </row>
    <row r="7" s="4" customFormat="1" spans="1:9">
      <c r="A7" s="5">
        <v>17324909615</v>
      </c>
      <c r="B7" s="6">
        <v>44628</v>
      </c>
      <c r="C7" s="6">
        <v>44630</v>
      </c>
      <c r="D7" s="4">
        <v>352</v>
      </c>
      <c r="E7" s="4" t="str">
        <f>VLOOKUP(A7,HOP!A:L,12,0)</f>
        <v>352.00</v>
      </c>
      <c r="F7" s="4" t="str">
        <f>VLOOKUP(A7,HOP!A:C,3,0)</f>
        <v>2416204</v>
      </c>
      <c r="G7" s="4">
        <f t="shared" si="0"/>
        <v>0</v>
      </c>
      <c r="H7" s="4" t="str">
        <f t="shared" si="1"/>
        <v>，2416204</v>
      </c>
      <c r="I7" s="4" t="str">
        <f>VLOOKUP(A7,HOP!A:U,21,0)</f>
        <v>直连</v>
      </c>
    </row>
    <row r="8" s="4" customFormat="1" spans="1:9">
      <c r="A8" s="5">
        <v>17359105129</v>
      </c>
      <c r="B8" s="6">
        <v>44631</v>
      </c>
      <c r="C8" s="6">
        <v>44633</v>
      </c>
      <c r="D8" s="4">
        <v>328</v>
      </c>
      <c r="E8" s="4" t="str">
        <f>VLOOKUP(A8,HOP!A:L,12,0)</f>
        <v>328.00</v>
      </c>
      <c r="F8" s="4" t="str">
        <f>VLOOKUP(A8,HOP!A:C,3,0)</f>
        <v>2419179</v>
      </c>
      <c r="G8" s="4">
        <f t="shared" si="0"/>
        <v>0</v>
      </c>
      <c r="H8" s="4" t="str">
        <f t="shared" si="1"/>
        <v>，2419179</v>
      </c>
      <c r="I8" s="4" t="str">
        <f>VLOOKUP(A8,HOP!A:U,21,0)</f>
        <v>直连</v>
      </c>
    </row>
    <row r="9" s="4" customFormat="1" spans="1:9">
      <c r="A9" s="5">
        <v>17361644394</v>
      </c>
      <c r="B9" s="6">
        <v>44624</v>
      </c>
      <c r="C9" s="6">
        <v>44627</v>
      </c>
      <c r="D9" s="4">
        <v>234</v>
      </c>
      <c r="E9" s="4" t="str">
        <f>VLOOKUP(A9,HOP!A:L,12,0)</f>
        <v>234.00</v>
      </c>
      <c r="F9" s="4" t="str">
        <f>VLOOKUP(A9,HOP!A:C,3,0)</f>
        <v>2419318</v>
      </c>
      <c r="G9" s="4">
        <f t="shared" si="0"/>
        <v>0</v>
      </c>
      <c r="H9" s="4" t="str">
        <f t="shared" si="1"/>
        <v>，2419318</v>
      </c>
      <c r="I9" s="4" t="str">
        <f>VLOOKUP(A9,HOP!A:U,21,0)</f>
        <v>直连</v>
      </c>
    </row>
    <row r="10" s="4" customFormat="1" spans="1:9">
      <c r="A10" s="5">
        <v>17370542522</v>
      </c>
      <c r="B10" s="6">
        <v>44629</v>
      </c>
      <c r="C10" s="6">
        <v>44630</v>
      </c>
      <c r="D10" s="4">
        <v>71</v>
      </c>
      <c r="E10" s="4" t="str">
        <f>VLOOKUP(A10,HOP!A:L,12,0)</f>
        <v>71.00</v>
      </c>
      <c r="F10" s="4" t="str">
        <f>VLOOKUP(A10,HOP!A:C,3,0)</f>
        <v>2419949</v>
      </c>
      <c r="G10" s="4">
        <f t="shared" si="0"/>
        <v>0</v>
      </c>
      <c r="H10" s="4" t="str">
        <f t="shared" si="1"/>
        <v>，2419949</v>
      </c>
      <c r="I10" s="4" t="str">
        <f>VLOOKUP(A10,HOP!A:U,21,0)</f>
        <v>直采</v>
      </c>
    </row>
    <row r="11" s="4" customFormat="1" hidden="1" spans="1:9">
      <c r="A11" s="5">
        <v>17453530873</v>
      </c>
      <c r="B11" s="6">
        <v>44629</v>
      </c>
      <c r="C11" s="6">
        <v>44631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17454546823</v>
      </c>
      <c r="B12" s="6">
        <v>44625</v>
      </c>
      <c r="C12" s="6">
        <v>44627</v>
      </c>
      <c r="D12" s="4">
        <v>156</v>
      </c>
      <c r="E12" s="4" t="str">
        <f>VLOOKUP(A12,HOP!A:L,12,0)</f>
        <v>156.00</v>
      </c>
      <c r="F12" s="4" t="str">
        <f>VLOOKUP(A12,HOP!A:C,3,0)</f>
        <v>2431611</v>
      </c>
      <c r="G12" s="4">
        <f t="shared" si="0"/>
        <v>0</v>
      </c>
      <c r="H12" s="4" t="str">
        <f t="shared" si="1"/>
        <v>，2431611</v>
      </c>
      <c r="I12" s="4" t="str">
        <f>VLOOKUP(A12,HOP!A:U,21,0)</f>
        <v>直连</v>
      </c>
    </row>
    <row r="13" s="4" customFormat="1" spans="1:9">
      <c r="A13" s="5">
        <v>17464485253</v>
      </c>
      <c r="B13" s="6">
        <v>44626</v>
      </c>
      <c r="C13" s="6">
        <v>44627</v>
      </c>
      <c r="D13" s="4">
        <v>79</v>
      </c>
      <c r="E13" s="4" t="str">
        <f>VLOOKUP(A13,HOP!A:L,12,0)</f>
        <v>79.00</v>
      </c>
      <c r="F13" s="4" t="str">
        <f>VLOOKUP(A13,HOP!A:C,3,0)</f>
        <v>2433012</v>
      </c>
      <c r="G13" s="4">
        <f t="shared" si="0"/>
        <v>0</v>
      </c>
      <c r="H13" s="4" t="str">
        <f t="shared" si="1"/>
        <v>，2433012</v>
      </c>
      <c r="I13" s="4" t="str">
        <f>VLOOKUP(A13,HOP!A:U,21,0)</f>
        <v>直连</v>
      </c>
    </row>
    <row r="14" s="4" customFormat="1" spans="1:9">
      <c r="A14" s="5">
        <v>17490973738</v>
      </c>
      <c r="B14" s="6">
        <v>44627</v>
      </c>
      <c r="C14" s="6">
        <v>44630</v>
      </c>
      <c r="D14" s="4">
        <v>492</v>
      </c>
      <c r="E14" s="4" t="str">
        <f>VLOOKUP(A14,HOP!A:L,12,0)</f>
        <v>492.00</v>
      </c>
      <c r="F14" s="4" t="str">
        <f>VLOOKUP(A14,HOP!A:C,3,0)</f>
        <v>2435105</v>
      </c>
      <c r="G14" s="4">
        <f t="shared" si="0"/>
        <v>0</v>
      </c>
      <c r="H14" s="4" t="str">
        <f t="shared" si="1"/>
        <v>，2435105</v>
      </c>
      <c r="I14" s="4" t="str">
        <f>VLOOKUP(A14,HOP!A:U,21,0)</f>
        <v>直连</v>
      </c>
    </row>
    <row r="15" s="4" customFormat="1" spans="1:9">
      <c r="A15" s="5">
        <v>17491082115</v>
      </c>
      <c r="B15" s="6">
        <v>44631</v>
      </c>
      <c r="C15" s="6">
        <v>44633</v>
      </c>
      <c r="D15" s="4">
        <v>328</v>
      </c>
      <c r="E15" s="4" t="str">
        <f>VLOOKUP(A15,HOP!A:L,12,0)</f>
        <v>328.00</v>
      </c>
      <c r="F15" s="4" t="str">
        <f>VLOOKUP(A15,HOP!A:C,3,0)</f>
        <v>2435130</v>
      </c>
      <c r="G15" s="4">
        <f t="shared" si="0"/>
        <v>0</v>
      </c>
      <c r="H15" s="4" t="str">
        <f t="shared" si="1"/>
        <v>，2435130</v>
      </c>
      <c r="I15" s="4" t="str">
        <f>VLOOKUP(A15,HOP!A:U,21,0)</f>
        <v>直连</v>
      </c>
    </row>
    <row r="16" s="4" customFormat="1" spans="1:9">
      <c r="A16" s="5">
        <v>17501733836</v>
      </c>
      <c r="B16" s="6">
        <v>44632</v>
      </c>
      <c r="C16" s="6">
        <v>44633</v>
      </c>
      <c r="D16" s="4">
        <v>57</v>
      </c>
      <c r="E16" s="4" t="str">
        <f>VLOOKUP(A16,HOP!A:L,12,0)</f>
        <v>57.00</v>
      </c>
      <c r="F16" s="4" t="str">
        <f>VLOOKUP(A16,HOP!A:C,3,0)</f>
        <v>2437459</v>
      </c>
      <c r="G16" s="4">
        <f t="shared" si="0"/>
        <v>0</v>
      </c>
      <c r="H16" s="4" t="str">
        <f t="shared" si="1"/>
        <v>，2437459</v>
      </c>
      <c r="I16" s="4" t="str">
        <f>VLOOKUP(A16,HOP!A:U,21,0)</f>
        <v>直连</v>
      </c>
    </row>
    <row r="17" s="4" customFormat="1" spans="1:9">
      <c r="A17" s="5">
        <v>17540825187</v>
      </c>
      <c r="B17" s="6">
        <v>44625</v>
      </c>
      <c r="C17" s="6">
        <v>44627</v>
      </c>
      <c r="D17" s="4">
        <v>246</v>
      </c>
      <c r="E17" s="4" t="str">
        <f>VLOOKUP(A17,HOP!A:L,12,0)</f>
        <v>246.00</v>
      </c>
      <c r="F17" s="4" t="str">
        <f>VLOOKUP(A17,HOP!A:C,3,0)</f>
        <v>2445462</v>
      </c>
      <c r="G17" s="4">
        <f t="shared" si="0"/>
        <v>0</v>
      </c>
      <c r="H17" s="4" t="str">
        <f t="shared" si="1"/>
        <v>，2445462</v>
      </c>
      <c r="I17" s="4" t="str">
        <f>VLOOKUP(A17,HOP!A:U,21,0)</f>
        <v>直连</v>
      </c>
    </row>
    <row r="18" s="4" customFormat="1" spans="1:9">
      <c r="A18" s="5">
        <v>17548217978</v>
      </c>
      <c r="B18" s="6">
        <v>44632</v>
      </c>
      <c r="C18" s="6">
        <v>44633</v>
      </c>
      <c r="D18" s="4">
        <v>43</v>
      </c>
      <c r="E18" s="4" t="str">
        <f>VLOOKUP(A18,HOP!A:L,12,0)</f>
        <v>43.00</v>
      </c>
      <c r="F18" s="4" t="str">
        <f>VLOOKUP(A18,HOP!A:C,3,0)</f>
        <v>2446797</v>
      </c>
      <c r="G18" s="4">
        <f t="shared" si="0"/>
        <v>0</v>
      </c>
      <c r="H18" s="4" t="str">
        <f t="shared" si="1"/>
        <v>，2446797</v>
      </c>
      <c r="I18" s="4" t="str">
        <f>VLOOKUP(A18,HOP!A:U,21,0)</f>
        <v>直采</v>
      </c>
    </row>
    <row r="19" s="4" customFormat="1" spans="1:9">
      <c r="A19" s="5">
        <v>17548245309</v>
      </c>
      <c r="B19" s="6">
        <v>44632</v>
      </c>
      <c r="C19" s="6">
        <v>44633</v>
      </c>
      <c r="D19" s="4">
        <v>43</v>
      </c>
      <c r="E19" s="4" t="str">
        <f>VLOOKUP(A19,HOP!A:L,12,0)</f>
        <v>43.00</v>
      </c>
      <c r="F19" s="4" t="str">
        <f>VLOOKUP(A19,HOP!A:C,3,0)</f>
        <v>2446817</v>
      </c>
      <c r="G19" s="4">
        <f t="shared" si="0"/>
        <v>0</v>
      </c>
      <c r="H19" s="4" t="str">
        <f t="shared" si="1"/>
        <v>，2446817</v>
      </c>
      <c r="I19" s="4" t="str">
        <f>VLOOKUP(A19,HOP!A:U,21,0)</f>
        <v>直采</v>
      </c>
    </row>
    <row r="20" s="4" customFormat="1" spans="1:9">
      <c r="A20" s="5">
        <v>17549057251</v>
      </c>
      <c r="B20" s="6">
        <v>44625</v>
      </c>
      <c r="C20" s="6">
        <v>44627</v>
      </c>
      <c r="D20" s="4">
        <v>68</v>
      </c>
      <c r="E20" s="4" t="str">
        <f>VLOOKUP(A20,HOP!A:L,12,0)</f>
        <v>68.00</v>
      </c>
      <c r="F20" s="4" t="str">
        <f>VLOOKUP(A20,HOP!A:C,3,0)</f>
        <v>2447207</v>
      </c>
      <c r="G20" s="4">
        <f t="shared" si="0"/>
        <v>0</v>
      </c>
      <c r="H20" s="4" t="str">
        <f t="shared" si="1"/>
        <v>，2447207</v>
      </c>
      <c r="I20" s="4" t="str">
        <f>VLOOKUP(A20,HOP!A:U,21,0)</f>
        <v>直连</v>
      </c>
    </row>
    <row r="21" s="4" customFormat="1" spans="1:9">
      <c r="A21" s="5">
        <v>17572137825</v>
      </c>
      <c r="B21" s="6">
        <v>44626</v>
      </c>
      <c r="C21" s="6">
        <v>44627</v>
      </c>
      <c r="D21" s="4">
        <v>91</v>
      </c>
      <c r="E21" s="4" t="str">
        <f>VLOOKUP(A21,HOP!A:L,12,0)</f>
        <v>91.00</v>
      </c>
      <c r="F21" s="4" t="str">
        <f>VLOOKUP(A21,HOP!A:C,3,0)</f>
        <v>2451376</v>
      </c>
      <c r="G21" s="4">
        <f t="shared" si="0"/>
        <v>0</v>
      </c>
      <c r="H21" s="4" t="str">
        <f t="shared" si="1"/>
        <v>，2451376</v>
      </c>
      <c r="I21" s="4" t="str">
        <f>VLOOKUP(A21,HOP!A:U,21,0)</f>
        <v>直连</v>
      </c>
    </row>
    <row r="22" s="4" customFormat="1" hidden="1" spans="1:9">
      <c r="A22" s="5">
        <v>17580610677</v>
      </c>
      <c r="B22" s="6">
        <v>44626</v>
      </c>
      <c r="C22" s="6">
        <v>44628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17582923073</v>
      </c>
      <c r="B23" s="6">
        <v>44627</v>
      </c>
      <c r="C23" s="6">
        <v>44630</v>
      </c>
      <c r="D23" s="4">
        <v>174</v>
      </c>
      <c r="E23" s="4" t="str">
        <f>VLOOKUP(A23,HOP!A:L,12,0)</f>
        <v>174.00</v>
      </c>
      <c r="F23" s="4" t="str">
        <f>VLOOKUP(A23,HOP!A:C,3,0)</f>
        <v>2453800</v>
      </c>
      <c r="G23" s="4">
        <f t="shared" si="0"/>
        <v>0</v>
      </c>
      <c r="H23" s="4" t="str">
        <f t="shared" si="1"/>
        <v>，2453800</v>
      </c>
      <c r="I23" s="4" t="str">
        <f>VLOOKUP(A23,HOP!A:U,21,0)</f>
        <v>直采</v>
      </c>
    </row>
    <row r="24" s="4" customFormat="1" spans="1:9">
      <c r="A24" s="5">
        <v>17583303926</v>
      </c>
      <c r="B24" s="6">
        <v>44627</v>
      </c>
      <c r="C24" s="6">
        <v>44628</v>
      </c>
      <c r="D24" s="4">
        <v>118</v>
      </c>
      <c r="E24" s="4" t="str">
        <f>VLOOKUP(A24,HOP!A:L,12,0)</f>
        <v>118.00</v>
      </c>
      <c r="F24" s="4" t="str">
        <f>VLOOKUP(A24,HOP!A:C,3,0)</f>
        <v>2453977</v>
      </c>
      <c r="G24" s="4">
        <f t="shared" si="0"/>
        <v>0</v>
      </c>
      <c r="H24" s="4" t="str">
        <f t="shared" si="1"/>
        <v>，2453977</v>
      </c>
      <c r="I24" s="4" t="str">
        <f>VLOOKUP(A24,HOP!A:U,21,0)</f>
        <v>直连</v>
      </c>
    </row>
    <row r="25" s="4" customFormat="1" spans="1:9">
      <c r="A25" s="5">
        <v>17612571741</v>
      </c>
      <c r="B25" s="6">
        <v>44630</v>
      </c>
      <c r="C25" s="6">
        <v>44632</v>
      </c>
      <c r="D25" s="4">
        <v>152</v>
      </c>
      <c r="E25" s="4" t="str">
        <f>VLOOKUP(A25,HOP!A:L,12,0)</f>
        <v>152.00</v>
      </c>
      <c r="F25" s="4" t="str">
        <f>VLOOKUP(A25,HOP!A:C,3,0)</f>
        <v>2459479</v>
      </c>
      <c r="G25" s="4">
        <f t="shared" si="0"/>
        <v>0</v>
      </c>
      <c r="H25" s="4" t="str">
        <f t="shared" si="1"/>
        <v>，2459479</v>
      </c>
      <c r="I25" s="4" t="str">
        <f>VLOOKUP(A25,HOP!A:U,21,0)</f>
        <v>直采</v>
      </c>
    </row>
    <row r="26" s="4" customFormat="1" spans="1:9">
      <c r="A26" s="5">
        <v>17612621307</v>
      </c>
      <c r="B26" s="6">
        <v>44631</v>
      </c>
      <c r="C26" s="6">
        <v>44632</v>
      </c>
      <c r="D26" s="4">
        <v>124</v>
      </c>
      <c r="E26" s="4" t="str">
        <f>VLOOKUP(A26,HOP!A:L,12,0)</f>
        <v>124.00</v>
      </c>
      <c r="F26" s="4" t="str">
        <f>VLOOKUP(A26,HOP!A:C,3,0)</f>
        <v>2459505</v>
      </c>
      <c r="G26" s="4">
        <f t="shared" si="0"/>
        <v>0</v>
      </c>
      <c r="H26" s="4" t="str">
        <f t="shared" si="1"/>
        <v>，2459505</v>
      </c>
      <c r="I26" s="4" t="str">
        <f>VLOOKUP(A26,HOP!A:U,21,0)</f>
        <v>直连</v>
      </c>
    </row>
    <row r="27" s="4" customFormat="1" spans="1:9">
      <c r="A27" s="5">
        <v>17614227086</v>
      </c>
      <c r="B27" s="6">
        <v>44631</v>
      </c>
      <c r="C27" s="6">
        <v>44632</v>
      </c>
      <c r="D27" s="4">
        <v>90</v>
      </c>
      <c r="E27" s="4" t="str">
        <f>VLOOKUP(A27,HOP!A:L,12,0)</f>
        <v>90.00</v>
      </c>
      <c r="F27" s="4" t="str">
        <f>VLOOKUP(A27,HOP!A:C,3,0)</f>
        <v>2460291</v>
      </c>
      <c r="G27" s="4">
        <f t="shared" si="0"/>
        <v>0</v>
      </c>
      <c r="H27" s="4" t="str">
        <f t="shared" si="1"/>
        <v>，2460291</v>
      </c>
      <c r="I27" s="4" t="str">
        <f>VLOOKUP(A27,HOP!A:U,21,0)</f>
        <v>直连</v>
      </c>
    </row>
    <row r="28" s="4" customFormat="1" spans="1:9">
      <c r="A28" s="5">
        <v>17619085362</v>
      </c>
      <c r="B28" s="6">
        <v>44631</v>
      </c>
      <c r="C28" s="6">
        <v>44632</v>
      </c>
      <c r="D28" s="4">
        <v>309</v>
      </c>
      <c r="E28" s="4" t="str">
        <f>VLOOKUP(A28,HOP!A:L,12,0)</f>
        <v>309.00</v>
      </c>
      <c r="F28" s="4" t="str">
        <f>VLOOKUP(A28,HOP!A:C,3,0)</f>
        <v>2460795</v>
      </c>
      <c r="G28" s="4">
        <f t="shared" si="0"/>
        <v>0</v>
      </c>
      <c r="H28" s="4" t="str">
        <f t="shared" si="1"/>
        <v>，2460795</v>
      </c>
      <c r="I28" s="4" t="str">
        <f>VLOOKUP(A28,HOP!A:U,21,0)</f>
        <v>直连</v>
      </c>
    </row>
    <row r="29" s="4" customFormat="1" spans="1:9">
      <c r="A29" s="5">
        <v>17619899140</v>
      </c>
      <c r="B29" s="6">
        <v>44631</v>
      </c>
      <c r="C29" s="6">
        <v>44632</v>
      </c>
      <c r="D29" s="4">
        <v>51</v>
      </c>
      <c r="E29" s="4" t="str">
        <f>VLOOKUP(A29,HOP!A:L,12,0)</f>
        <v>51.00</v>
      </c>
      <c r="F29" s="4" t="str">
        <f>VLOOKUP(A29,HOP!A:C,3,0)</f>
        <v>2461199</v>
      </c>
      <c r="G29" s="4">
        <f t="shared" si="0"/>
        <v>0</v>
      </c>
      <c r="H29" s="4" t="str">
        <f t="shared" si="1"/>
        <v>，2461199</v>
      </c>
      <c r="I29" s="4" t="str">
        <f>VLOOKUP(A29,HOP!A:U,21,0)</f>
        <v>直连</v>
      </c>
    </row>
    <row r="31" spans="4:4">
      <c r="D31" s="4">
        <f>SUM(D2:D30)</f>
        <v>4993</v>
      </c>
    </row>
    <row r="36" spans="1:5">
      <c r="A36" s="4" t="s">
        <v>189</v>
      </c>
      <c r="D36" s="4">
        <v>483</v>
      </c>
      <c r="E36" s="4">
        <v>16144.76</v>
      </c>
    </row>
    <row r="37" spans="1:5">
      <c r="A37" s="4" t="s">
        <v>190</v>
      </c>
      <c r="D37" s="4">
        <v>4510</v>
      </c>
      <c r="E37" s="4">
        <v>150751.26</v>
      </c>
    </row>
    <row r="38" spans="1:5">
      <c r="A38" s="4" t="s">
        <v>191</v>
      </c>
      <c r="D38" s="4">
        <f>SUBTOTAL(9,D36:D37)</f>
        <v>4993</v>
      </c>
      <c r="E38" s="4">
        <f>SUBTOTAL(9,E36:E37)</f>
        <v>166896.02</v>
      </c>
    </row>
    <row r="39" spans="1:1">
      <c r="A39" s="4" t="s">
        <v>192</v>
      </c>
    </row>
  </sheetData>
  <autoFilter ref="A1:XFD31">
    <filterColumn colId="3">
      <filters blank="1">
        <filter val="90"/>
        <filter val="51"/>
        <filter val="91"/>
        <filter val="152"/>
        <filter val="352"/>
        <filter val="492"/>
        <filter val="4993"/>
        <filter val="156"/>
        <filter val="57"/>
        <filter val="118"/>
        <filter val="320"/>
        <filter val="123"/>
        <filter val="124"/>
        <filter val="68"/>
        <filter val="328"/>
        <filter val="70"/>
        <filter val="71"/>
        <filter val="174"/>
        <filter val="234"/>
        <filter val="79"/>
        <filter val="640"/>
        <filter val="43"/>
        <filter val="246"/>
        <filter val="3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D31" sqref="D3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193</v>
      </c>
      <c r="B1" s="2" t="s">
        <v>194</v>
      </c>
      <c r="C1" s="2" t="s">
        <v>195</v>
      </c>
      <c r="D1" s="2" t="s">
        <v>196</v>
      </c>
      <c r="E1" s="2" t="s">
        <v>13</v>
      </c>
      <c r="F1" s="2" t="s">
        <v>5</v>
      </c>
      <c r="G1" s="2" t="s">
        <v>6</v>
      </c>
      <c r="H1" s="2" t="s">
        <v>197</v>
      </c>
      <c r="I1" s="2" t="s">
        <v>198</v>
      </c>
      <c r="J1" s="2" t="s">
        <v>199</v>
      </c>
      <c r="K1" s="2" t="s">
        <v>200</v>
      </c>
      <c r="L1" s="2" t="s">
        <v>201</v>
      </c>
      <c r="M1" s="2" t="s">
        <v>202</v>
      </c>
      <c r="N1" s="2" t="s">
        <v>203</v>
      </c>
      <c r="O1" s="2" t="s">
        <v>204</v>
      </c>
      <c r="P1" s="2" t="s">
        <v>205</v>
      </c>
      <c r="Q1" s="2" t="s">
        <v>206</v>
      </c>
      <c r="R1" s="2" t="s">
        <v>207</v>
      </c>
      <c r="S1" s="2" t="s">
        <v>208</v>
      </c>
      <c r="T1" s="2" t="s">
        <v>209</v>
      </c>
      <c r="U1" s="2" t="s">
        <v>210</v>
      </c>
    </row>
    <row r="2" s="1" customFormat="1" spans="1:21">
      <c r="A2" s="3">
        <v>17619899140</v>
      </c>
      <c r="B2" s="1" t="s">
        <v>211</v>
      </c>
      <c r="C2" s="1" t="s">
        <v>212</v>
      </c>
      <c r="D2" s="1" t="s">
        <v>213</v>
      </c>
      <c r="E2" s="1" t="s">
        <v>214</v>
      </c>
      <c r="F2" s="1" t="s">
        <v>211</v>
      </c>
      <c r="G2" s="1" t="s">
        <v>215</v>
      </c>
      <c r="H2" s="1" t="s">
        <v>216</v>
      </c>
      <c r="I2" s="1" t="s">
        <v>217</v>
      </c>
      <c r="J2" s="1" t="s">
        <v>30</v>
      </c>
      <c r="K2" s="1" t="s">
        <v>218</v>
      </c>
      <c r="L2" s="1" t="s">
        <v>218</v>
      </c>
      <c r="M2" s="1" t="s">
        <v>219</v>
      </c>
      <c r="N2" s="1" t="s">
        <v>219</v>
      </c>
      <c r="O2" s="1" t="s">
        <v>220</v>
      </c>
      <c r="P2" s="1" t="s">
        <v>221</v>
      </c>
      <c r="Q2" s="1" t="s">
        <v>222</v>
      </c>
      <c r="R2" s="1" t="s">
        <v>223</v>
      </c>
      <c r="S2" s="1" t="s">
        <v>224</v>
      </c>
      <c r="T2" s="1" t="s">
        <v>225</v>
      </c>
      <c r="U2" s="1" t="s">
        <v>226</v>
      </c>
    </row>
    <row r="3" s="1" customFormat="1" spans="1:21">
      <c r="A3" s="3">
        <v>17619085362</v>
      </c>
      <c r="B3" s="1" t="s">
        <v>211</v>
      </c>
      <c r="C3" s="1" t="s">
        <v>227</v>
      </c>
      <c r="D3" s="1" t="s">
        <v>228</v>
      </c>
      <c r="E3" s="1" t="s">
        <v>229</v>
      </c>
      <c r="F3" s="1" t="s">
        <v>211</v>
      </c>
      <c r="G3" s="1" t="s">
        <v>215</v>
      </c>
      <c r="H3" s="1" t="s">
        <v>216</v>
      </c>
      <c r="I3" s="1" t="s">
        <v>230</v>
      </c>
      <c r="J3" s="1" t="s">
        <v>30</v>
      </c>
      <c r="K3" s="1" t="s">
        <v>231</v>
      </c>
      <c r="L3" s="1" t="s">
        <v>231</v>
      </c>
      <c r="M3" s="1" t="s">
        <v>219</v>
      </c>
      <c r="N3" s="1" t="s">
        <v>219</v>
      </c>
      <c r="O3" s="1" t="s">
        <v>220</v>
      </c>
      <c r="P3" s="1" t="s">
        <v>221</v>
      </c>
      <c r="Q3" s="1" t="s">
        <v>222</v>
      </c>
      <c r="R3" s="1" t="s">
        <v>232</v>
      </c>
      <c r="S3" s="1" t="s">
        <v>224</v>
      </c>
      <c r="T3" s="1" t="s">
        <v>225</v>
      </c>
      <c r="U3" s="1" t="s">
        <v>226</v>
      </c>
    </row>
    <row r="4" s="1" customFormat="1" spans="1:21">
      <c r="A4" s="3">
        <v>17614227086</v>
      </c>
      <c r="B4" s="1" t="s">
        <v>233</v>
      </c>
      <c r="C4" s="1" t="s">
        <v>234</v>
      </c>
      <c r="D4" s="1" t="s">
        <v>235</v>
      </c>
      <c r="E4" s="1" t="s">
        <v>236</v>
      </c>
      <c r="F4" s="1" t="s">
        <v>211</v>
      </c>
      <c r="G4" s="1" t="s">
        <v>215</v>
      </c>
      <c r="H4" s="1" t="s">
        <v>216</v>
      </c>
      <c r="I4" s="1" t="s">
        <v>237</v>
      </c>
      <c r="J4" s="1" t="s">
        <v>30</v>
      </c>
      <c r="K4" s="1" t="s">
        <v>238</v>
      </c>
      <c r="L4" s="1" t="s">
        <v>238</v>
      </c>
      <c r="M4" s="1" t="s">
        <v>219</v>
      </c>
      <c r="N4" s="1" t="s">
        <v>219</v>
      </c>
      <c r="O4" s="1" t="s">
        <v>220</v>
      </c>
      <c r="P4" s="1" t="s">
        <v>221</v>
      </c>
      <c r="Q4" s="1" t="s">
        <v>222</v>
      </c>
      <c r="R4" s="1" t="s">
        <v>239</v>
      </c>
      <c r="S4" s="1" t="s">
        <v>224</v>
      </c>
      <c r="T4" s="1" t="s">
        <v>225</v>
      </c>
      <c r="U4" s="1" t="s">
        <v>226</v>
      </c>
    </row>
    <row r="5" s="1" customFormat="1" spans="1:21">
      <c r="A5" s="3">
        <v>17612621307</v>
      </c>
      <c r="B5" s="1" t="s">
        <v>233</v>
      </c>
      <c r="C5" s="1" t="s">
        <v>240</v>
      </c>
      <c r="D5" s="1" t="s">
        <v>241</v>
      </c>
      <c r="E5" s="1" t="s">
        <v>242</v>
      </c>
      <c r="F5" s="1" t="s">
        <v>211</v>
      </c>
      <c r="G5" s="1" t="s">
        <v>215</v>
      </c>
      <c r="H5" s="1" t="s">
        <v>216</v>
      </c>
      <c r="I5" s="1" t="s">
        <v>243</v>
      </c>
      <c r="J5" s="1" t="s">
        <v>30</v>
      </c>
      <c r="K5" s="1" t="s">
        <v>244</v>
      </c>
      <c r="L5" s="1" t="s">
        <v>244</v>
      </c>
      <c r="M5" s="1" t="s">
        <v>219</v>
      </c>
      <c r="N5" s="1" t="s">
        <v>219</v>
      </c>
      <c r="O5" s="1" t="s">
        <v>220</v>
      </c>
      <c r="P5" s="1" t="s">
        <v>221</v>
      </c>
      <c r="Q5" s="1" t="s">
        <v>222</v>
      </c>
      <c r="R5" s="1" t="s">
        <v>245</v>
      </c>
      <c r="S5" s="1" t="s">
        <v>224</v>
      </c>
      <c r="T5" s="1" t="s">
        <v>225</v>
      </c>
      <c r="U5" s="1" t="s">
        <v>226</v>
      </c>
    </row>
    <row r="6" s="1" customFormat="1" spans="1:21">
      <c r="A6" s="3">
        <v>17612571741</v>
      </c>
      <c r="B6" s="1" t="s">
        <v>233</v>
      </c>
      <c r="C6" s="1" t="s">
        <v>246</v>
      </c>
      <c r="D6" s="1" t="s">
        <v>247</v>
      </c>
      <c r="E6" s="1" t="s">
        <v>248</v>
      </c>
      <c r="F6" s="1" t="s">
        <v>233</v>
      </c>
      <c r="G6" s="1" t="s">
        <v>215</v>
      </c>
      <c r="H6" s="1" t="s">
        <v>216</v>
      </c>
      <c r="I6" s="1" t="s">
        <v>249</v>
      </c>
      <c r="J6" s="1" t="s">
        <v>30</v>
      </c>
      <c r="K6" s="1" t="s">
        <v>250</v>
      </c>
      <c r="L6" s="1" t="s">
        <v>250</v>
      </c>
      <c r="M6" s="1" t="s">
        <v>219</v>
      </c>
      <c r="N6" s="1" t="s">
        <v>219</v>
      </c>
      <c r="O6" s="1" t="s">
        <v>220</v>
      </c>
      <c r="P6" s="1" t="s">
        <v>221</v>
      </c>
      <c r="Q6" s="1" t="s">
        <v>222</v>
      </c>
      <c r="R6" s="1" t="s">
        <v>251</v>
      </c>
      <c r="S6" s="1" t="s">
        <v>224</v>
      </c>
      <c r="T6" s="1" t="s">
        <v>225</v>
      </c>
      <c r="U6" s="1" t="s">
        <v>252</v>
      </c>
    </row>
    <row r="7" s="1" customFormat="1" spans="1:21">
      <c r="A7" s="3">
        <v>17583303926</v>
      </c>
      <c r="B7" s="1" t="s">
        <v>253</v>
      </c>
      <c r="C7" s="1" t="s">
        <v>254</v>
      </c>
      <c r="D7" s="1" t="s">
        <v>255</v>
      </c>
      <c r="E7" s="1" t="s">
        <v>256</v>
      </c>
      <c r="F7" s="1" t="s">
        <v>253</v>
      </c>
      <c r="G7" s="1" t="s">
        <v>257</v>
      </c>
      <c r="H7" s="1" t="s">
        <v>216</v>
      </c>
      <c r="I7" s="1" t="s">
        <v>258</v>
      </c>
      <c r="J7" s="1" t="s">
        <v>30</v>
      </c>
      <c r="K7" s="1" t="s">
        <v>259</v>
      </c>
      <c r="L7" s="1" t="s">
        <v>259</v>
      </c>
      <c r="M7" s="1" t="s">
        <v>219</v>
      </c>
      <c r="N7" s="1" t="s">
        <v>219</v>
      </c>
      <c r="O7" s="1" t="s">
        <v>220</v>
      </c>
      <c r="P7" s="1" t="s">
        <v>221</v>
      </c>
      <c r="Q7" s="1" t="s">
        <v>222</v>
      </c>
      <c r="R7" s="1" t="s">
        <v>260</v>
      </c>
      <c r="S7" s="1" t="s">
        <v>224</v>
      </c>
      <c r="T7" s="1" t="s">
        <v>225</v>
      </c>
      <c r="U7" s="1" t="s">
        <v>226</v>
      </c>
    </row>
    <row r="8" s="1" customFormat="1" spans="1:21">
      <c r="A8" s="3">
        <v>17582923073</v>
      </c>
      <c r="B8" s="1" t="s">
        <v>253</v>
      </c>
      <c r="C8" s="1" t="s">
        <v>261</v>
      </c>
      <c r="D8" s="1" t="s">
        <v>262</v>
      </c>
      <c r="E8" s="1" t="s">
        <v>263</v>
      </c>
      <c r="F8" s="1" t="s">
        <v>253</v>
      </c>
      <c r="G8" s="1" t="s">
        <v>233</v>
      </c>
      <c r="H8" s="1" t="s">
        <v>216</v>
      </c>
      <c r="I8" s="1" t="s">
        <v>264</v>
      </c>
      <c r="J8" s="1" t="s">
        <v>30</v>
      </c>
      <c r="K8" s="1" t="s">
        <v>265</v>
      </c>
      <c r="L8" s="1" t="s">
        <v>265</v>
      </c>
      <c r="M8" s="1" t="s">
        <v>219</v>
      </c>
      <c r="N8" s="1" t="s">
        <v>219</v>
      </c>
      <c r="O8" s="1" t="s">
        <v>220</v>
      </c>
      <c r="P8" s="1" t="s">
        <v>221</v>
      </c>
      <c r="Q8" s="1" t="s">
        <v>222</v>
      </c>
      <c r="R8" s="1" t="s">
        <v>266</v>
      </c>
      <c r="S8" s="1" t="s">
        <v>224</v>
      </c>
      <c r="T8" s="1" t="s">
        <v>225</v>
      </c>
      <c r="U8" s="1" t="s">
        <v>252</v>
      </c>
    </row>
    <row r="9" s="1" customFormat="1" spans="1:21">
      <c r="A9" s="3">
        <v>17572137825</v>
      </c>
      <c r="B9" s="1" t="s">
        <v>267</v>
      </c>
      <c r="C9" s="1" t="s">
        <v>268</v>
      </c>
      <c r="D9" s="1" t="s">
        <v>269</v>
      </c>
      <c r="E9" s="1" t="s">
        <v>270</v>
      </c>
      <c r="F9" s="1" t="s">
        <v>267</v>
      </c>
      <c r="G9" s="1" t="s">
        <v>253</v>
      </c>
      <c r="H9" s="1" t="s">
        <v>216</v>
      </c>
      <c r="I9" s="1" t="s">
        <v>271</v>
      </c>
      <c r="J9" s="1" t="s">
        <v>30</v>
      </c>
      <c r="K9" s="1" t="s">
        <v>272</v>
      </c>
      <c r="L9" s="1" t="s">
        <v>272</v>
      </c>
      <c r="M9" s="1" t="s">
        <v>219</v>
      </c>
      <c r="N9" s="1" t="s">
        <v>219</v>
      </c>
      <c r="O9" s="1" t="s">
        <v>220</v>
      </c>
      <c r="P9" s="1" t="s">
        <v>221</v>
      </c>
      <c r="Q9" s="1" t="s">
        <v>222</v>
      </c>
      <c r="R9" s="1" t="s">
        <v>273</v>
      </c>
      <c r="S9" s="1" t="s">
        <v>224</v>
      </c>
      <c r="T9" s="1" t="s">
        <v>225</v>
      </c>
      <c r="U9" s="1" t="s">
        <v>226</v>
      </c>
    </row>
    <row r="10" s="1" customFormat="1" spans="1:21">
      <c r="A10" s="3">
        <v>17549057251</v>
      </c>
      <c r="B10" s="1" t="s">
        <v>274</v>
      </c>
      <c r="C10" s="1" t="s">
        <v>275</v>
      </c>
      <c r="D10" s="1" t="s">
        <v>276</v>
      </c>
      <c r="E10" s="1" t="s">
        <v>277</v>
      </c>
      <c r="F10" s="1" t="s">
        <v>278</v>
      </c>
      <c r="G10" s="1" t="s">
        <v>253</v>
      </c>
      <c r="H10" s="1" t="s">
        <v>216</v>
      </c>
      <c r="I10" s="1" t="s">
        <v>279</v>
      </c>
      <c r="J10" s="1" t="s">
        <v>30</v>
      </c>
      <c r="K10" s="1" t="s">
        <v>280</v>
      </c>
      <c r="L10" s="1" t="s">
        <v>280</v>
      </c>
      <c r="M10" s="1" t="s">
        <v>219</v>
      </c>
      <c r="N10" s="1" t="s">
        <v>219</v>
      </c>
      <c r="O10" s="1" t="s">
        <v>220</v>
      </c>
      <c r="P10" s="1" t="s">
        <v>221</v>
      </c>
      <c r="Q10" s="1" t="s">
        <v>222</v>
      </c>
      <c r="R10" s="1" t="s">
        <v>281</v>
      </c>
      <c r="S10" s="1" t="s">
        <v>224</v>
      </c>
      <c r="T10" s="1" t="s">
        <v>225</v>
      </c>
      <c r="U10" s="1" t="s">
        <v>226</v>
      </c>
    </row>
    <row r="11" s="1" customFormat="1" spans="1:21">
      <c r="A11" s="3">
        <v>17548245309</v>
      </c>
      <c r="B11" s="1" t="s">
        <v>274</v>
      </c>
      <c r="C11" s="1" t="s">
        <v>282</v>
      </c>
      <c r="D11" s="1" t="s">
        <v>283</v>
      </c>
      <c r="E11" s="1" t="s">
        <v>284</v>
      </c>
      <c r="F11" s="1" t="s">
        <v>215</v>
      </c>
      <c r="G11" s="1" t="s">
        <v>285</v>
      </c>
      <c r="H11" s="1" t="s">
        <v>216</v>
      </c>
      <c r="I11" s="1" t="s">
        <v>286</v>
      </c>
      <c r="J11" s="1" t="s">
        <v>30</v>
      </c>
      <c r="K11" s="1" t="s">
        <v>287</v>
      </c>
      <c r="L11" s="1" t="s">
        <v>287</v>
      </c>
      <c r="M11" s="1" t="s">
        <v>219</v>
      </c>
      <c r="N11" s="1" t="s">
        <v>219</v>
      </c>
      <c r="O11" s="1" t="s">
        <v>220</v>
      </c>
      <c r="P11" s="1" t="s">
        <v>221</v>
      </c>
      <c r="Q11" s="1" t="s">
        <v>222</v>
      </c>
      <c r="R11" s="1" t="s">
        <v>288</v>
      </c>
      <c r="S11" s="1" t="s">
        <v>224</v>
      </c>
      <c r="T11" s="1" t="s">
        <v>225</v>
      </c>
      <c r="U11" s="1" t="s">
        <v>252</v>
      </c>
    </row>
    <row r="12" s="1" customFormat="1" spans="1:21">
      <c r="A12" s="3">
        <v>17548217978</v>
      </c>
      <c r="B12" s="1" t="s">
        <v>274</v>
      </c>
      <c r="C12" s="1" t="s">
        <v>289</v>
      </c>
      <c r="D12" s="1" t="s">
        <v>283</v>
      </c>
      <c r="E12" s="1" t="s">
        <v>290</v>
      </c>
      <c r="F12" s="1" t="s">
        <v>215</v>
      </c>
      <c r="G12" s="1" t="s">
        <v>285</v>
      </c>
      <c r="H12" s="1" t="s">
        <v>216</v>
      </c>
      <c r="I12" s="1" t="s">
        <v>286</v>
      </c>
      <c r="J12" s="1" t="s">
        <v>30</v>
      </c>
      <c r="K12" s="1" t="s">
        <v>287</v>
      </c>
      <c r="L12" s="1" t="s">
        <v>287</v>
      </c>
      <c r="M12" s="1" t="s">
        <v>219</v>
      </c>
      <c r="N12" s="1" t="s">
        <v>219</v>
      </c>
      <c r="O12" s="1" t="s">
        <v>220</v>
      </c>
      <c r="P12" s="1" t="s">
        <v>221</v>
      </c>
      <c r="Q12" s="1" t="s">
        <v>222</v>
      </c>
      <c r="R12" s="1" t="s">
        <v>291</v>
      </c>
      <c r="S12" s="1" t="s">
        <v>224</v>
      </c>
      <c r="T12" s="1" t="s">
        <v>225</v>
      </c>
      <c r="U12" s="1" t="s">
        <v>252</v>
      </c>
    </row>
    <row r="13" s="1" customFormat="1" spans="1:21">
      <c r="A13" s="3">
        <v>17540825187</v>
      </c>
      <c r="B13" s="1" t="s">
        <v>274</v>
      </c>
      <c r="C13" s="1" t="s">
        <v>292</v>
      </c>
      <c r="D13" s="1" t="s">
        <v>293</v>
      </c>
      <c r="E13" s="1" t="s">
        <v>294</v>
      </c>
      <c r="F13" s="1" t="s">
        <v>278</v>
      </c>
      <c r="G13" s="1" t="s">
        <v>253</v>
      </c>
      <c r="H13" s="1" t="s">
        <v>216</v>
      </c>
      <c r="I13" s="1" t="s">
        <v>295</v>
      </c>
      <c r="J13" s="1" t="s">
        <v>30</v>
      </c>
      <c r="K13" s="1" t="s">
        <v>296</v>
      </c>
      <c r="L13" s="1" t="s">
        <v>296</v>
      </c>
      <c r="M13" s="1" t="s">
        <v>219</v>
      </c>
      <c r="N13" s="1" t="s">
        <v>219</v>
      </c>
      <c r="O13" s="1" t="s">
        <v>220</v>
      </c>
      <c r="P13" s="1" t="s">
        <v>221</v>
      </c>
      <c r="Q13" s="1" t="s">
        <v>222</v>
      </c>
      <c r="R13" s="1" t="s">
        <v>297</v>
      </c>
      <c r="S13" s="1" t="s">
        <v>224</v>
      </c>
      <c r="T13" s="1" t="s">
        <v>225</v>
      </c>
      <c r="U13" s="1" t="s">
        <v>226</v>
      </c>
    </row>
    <row r="14" s="1" customFormat="1" spans="1:21">
      <c r="A14" s="3">
        <v>17501733836</v>
      </c>
      <c r="B14" s="1" t="s">
        <v>298</v>
      </c>
      <c r="C14" s="1" t="s">
        <v>299</v>
      </c>
      <c r="D14" s="1" t="s">
        <v>300</v>
      </c>
      <c r="E14" s="1" t="s">
        <v>301</v>
      </c>
      <c r="F14" s="1" t="s">
        <v>215</v>
      </c>
      <c r="G14" s="1" t="s">
        <v>285</v>
      </c>
      <c r="H14" s="1" t="s">
        <v>216</v>
      </c>
      <c r="I14" s="1" t="s">
        <v>302</v>
      </c>
      <c r="J14" s="1" t="s">
        <v>30</v>
      </c>
      <c r="K14" s="1" t="s">
        <v>303</v>
      </c>
      <c r="L14" s="1" t="s">
        <v>303</v>
      </c>
      <c r="M14" s="1" t="s">
        <v>219</v>
      </c>
      <c r="N14" s="1" t="s">
        <v>219</v>
      </c>
      <c r="O14" s="1" t="s">
        <v>220</v>
      </c>
      <c r="P14" s="1" t="s">
        <v>221</v>
      </c>
      <c r="Q14" s="1" t="s">
        <v>222</v>
      </c>
      <c r="R14" s="1" t="s">
        <v>304</v>
      </c>
      <c r="S14" s="1" t="s">
        <v>224</v>
      </c>
      <c r="T14" s="1" t="s">
        <v>225</v>
      </c>
      <c r="U14" s="1" t="s">
        <v>226</v>
      </c>
    </row>
    <row r="15" s="1" customFormat="1" spans="1:21">
      <c r="A15" s="3">
        <v>17491082115</v>
      </c>
      <c r="B15" s="1" t="s">
        <v>305</v>
      </c>
      <c r="C15" s="1" t="s">
        <v>306</v>
      </c>
      <c r="D15" s="1" t="s">
        <v>307</v>
      </c>
      <c r="E15" s="1" t="s">
        <v>308</v>
      </c>
      <c r="F15" s="1" t="s">
        <v>211</v>
      </c>
      <c r="G15" s="1" t="s">
        <v>285</v>
      </c>
      <c r="H15" s="1" t="s">
        <v>216</v>
      </c>
      <c r="I15" s="1" t="s">
        <v>309</v>
      </c>
      <c r="J15" s="1" t="s">
        <v>30</v>
      </c>
      <c r="K15" s="1" t="s">
        <v>310</v>
      </c>
      <c r="L15" s="1" t="s">
        <v>310</v>
      </c>
      <c r="M15" s="1" t="s">
        <v>219</v>
      </c>
      <c r="N15" s="1" t="s">
        <v>219</v>
      </c>
      <c r="O15" s="1" t="s">
        <v>220</v>
      </c>
      <c r="P15" s="1" t="s">
        <v>221</v>
      </c>
      <c r="Q15" s="1" t="s">
        <v>222</v>
      </c>
      <c r="R15" s="1" t="s">
        <v>311</v>
      </c>
      <c r="S15" s="1" t="s">
        <v>224</v>
      </c>
      <c r="T15" s="1" t="s">
        <v>225</v>
      </c>
      <c r="U15" s="1" t="s">
        <v>226</v>
      </c>
    </row>
    <row r="16" s="1" customFormat="1" spans="1:21">
      <c r="A16" s="3">
        <v>17490973738</v>
      </c>
      <c r="B16" s="1" t="s">
        <v>305</v>
      </c>
      <c r="C16" s="1" t="s">
        <v>312</v>
      </c>
      <c r="D16" s="1" t="s">
        <v>307</v>
      </c>
      <c r="E16" s="1" t="s">
        <v>313</v>
      </c>
      <c r="F16" s="1" t="s">
        <v>253</v>
      </c>
      <c r="G16" s="1" t="s">
        <v>233</v>
      </c>
      <c r="H16" s="1" t="s">
        <v>216</v>
      </c>
      <c r="I16" s="1" t="s">
        <v>314</v>
      </c>
      <c r="J16" s="1" t="s">
        <v>30</v>
      </c>
      <c r="K16" s="1" t="s">
        <v>315</v>
      </c>
      <c r="L16" s="1" t="s">
        <v>315</v>
      </c>
      <c r="M16" s="1" t="s">
        <v>219</v>
      </c>
      <c r="N16" s="1" t="s">
        <v>219</v>
      </c>
      <c r="O16" s="1" t="s">
        <v>220</v>
      </c>
      <c r="P16" s="1" t="s">
        <v>221</v>
      </c>
      <c r="Q16" s="1" t="s">
        <v>222</v>
      </c>
      <c r="R16" s="1" t="s">
        <v>316</v>
      </c>
      <c r="S16" s="1" t="s">
        <v>224</v>
      </c>
      <c r="T16" s="1" t="s">
        <v>225</v>
      </c>
      <c r="U16" s="1" t="s">
        <v>226</v>
      </c>
    </row>
    <row r="17" s="1" customFormat="1" spans="1:21">
      <c r="A17" s="3">
        <v>17464485253</v>
      </c>
      <c r="B17" s="1" t="s">
        <v>317</v>
      </c>
      <c r="C17" s="1" t="s">
        <v>318</v>
      </c>
      <c r="D17" s="1" t="s">
        <v>319</v>
      </c>
      <c r="E17" s="1" t="s">
        <v>320</v>
      </c>
      <c r="F17" s="1" t="s">
        <v>267</v>
      </c>
      <c r="G17" s="1" t="s">
        <v>253</v>
      </c>
      <c r="H17" s="1" t="s">
        <v>216</v>
      </c>
      <c r="I17" s="1" t="s">
        <v>321</v>
      </c>
      <c r="J17" s="1" t="s">
        <v>30</v>
      </c>
      <c r="K17" s="1" t="s">
        <v>322</v>
      </c>
      <c r="L17" s="1" t="s">
        <v>322</v>
      </c>
      <c r="M17" s="1" t="s">
        <v>219</v>
      </c>
      <c r="N17" s="1" t="s">
        <v>219</v>
      </c>
      <c r="O17" s="1" t="s">
        <v>220</v>
      </c>
      <c r="P17" s="1" t="s">
        <v>221</v>
      </c>
      <c r="Q17" s="1" t="s">
        <v>222</v>
      </c>
      <c r="R17" s="1" t="s">
        <v>323</v>
      </c>
      <c r="S17" s="1" t="s">
        <v>224</v>
      </c>
      <c r="T17" s="1" t="s">
        <v>225</v>
      </c>
      <c r="U17" s="1" t="s">
        <v>226</v>
      </c>
    </row>
    <row r="18" s="1" customFormat="1" spans="1:21">
      <c r="A18" s="3">
        <v>17454546823</v>
      </c>
      <c r="B18" s="1" t="s">
        <v>324</v>
      </c>
      <c r="C18" s="1" t="s">
        <v>325</v>
      </c>
      <c r="D18" s="1" t="s">
        <v>326</v>
      </c>
      <c r="E18" s="1" t="s">
        <v>327</v>
      </c>
      <c r="F18" s="1" t="s">
        <v>278</v>
      </c>
      <c r="G18" s="1" t="s">
        <v>253</v>
      </c>
      <c r="H18" s="1" t="s">
        <v>216</v>
      </c>
      <c r="I18" s="1" t="s">
        <v>328</v>
      </c>
      <c r="J18" s="1" t="s">
        <v>30</v>
      </c>
      <c r="K18" s="1" t="s">
        <v>329</v>
      </c>
      <c r="L18" s="1" t="s">
        <v>329</v>
      </c>
      <c r="M18" s="1" t="s">
        <v>219</v>
      </c>
      <c r="N18" s="1" t="s">
        <v>219</v>
      </c>
      <c r="O18" s="1" t="s">
        <v>220</v>
      </c>
      <c r="P18" s="1" t="s">
        <v>221</v>
      </c>
      <c r="Q18" s="1" t="s">
        <v>222</v>
      </c>
      <c r="R18" s="1" t="s">
        <v>330</v>
      </c>
      <c r="S18" s="1" t="s">
        <v>224</v>
      </c>
      <c r="T18" s="1" t="s">
        <v>225</v>
      </c>
      <c r="U18" s="1" t="s">
        <v>226</v>
      </c>
    </row>
    <row r="19" s="1" customFormat="1" spans="1:21">
      <c r="A19" s="3">
        <v>17370542522</v>
      </c>
      <c r="B19" s="1" t="s">
        <v>331</v>
      </c>
      <c r="C19" s="1" t="s">
        <v>332</v>
      </c>
      <c r="D19" s="1" t="s">
        <v>333</v>
      </c>
      <c r="E19" s="1" t="s">
        <v>334</v>
      </c>
      <c r="F19" s="1" t="s">
        <v>335</v>
      </c>
      <c r="G19" s="1" t="s">
        <v>233</v>
      </c>
      <c r="H19" s="1" t="s">
        <v>216</v>
      </c>
      <c r="I19" s="1" t="s">
        <v>336</v>
      </c>
      <c r="J19" s="1" t="s">
        <v>30</v>
      </c>
      <c r="K19" s="1" t="s">
        <v>337</v>
      </c>
      <c r="L19" s="1" t="s">
        <v>337</v>
      </c>
      <c r="M19" s="1" t="s">
        <v>219</v>
      </c>
      <c r="N19" s="1" t="s">
        <v>219</v>
      </c>
      <c r="O19" s="1" t="s">
        <v>220</v>
      </c>
      <c r="P19" s="1" t="s">
        <v>221</v>
      </c>
      <c r="Q19" s="1" t="s">
        <v>222</v>
      </c>
      <c r="R19" s="1" t="s">
        <v>338</v>
      </c>
      <c r="S19" s="1" t="s">
        <v>224</v>
      </c>
      <c r="T19" s="1" t="s">
        <v>225</v>
      </c>
      <c r="U19" s="1" t="s">
        <v>252</v>
      </c>
    </row>
    <row r="20" s="1" customFormat="1" spans="1:21">
      <c r="A20" s="3">
        <v>17361644394</v>
      </c>
      <c r="B20" s="1" t="s">
        <v>339</v>
      </c>
      <c r="C20" s="1" t="s">
        <v>340</v>
      </c>
      <c r="D20" s="1" t="s">
        <v>341</v>
      </c>
      <c r="E20" s="1" t="s">
        <v>342</v>
      </c>
      <c r="F20" s="1" t="s">
        <v>343</v>
      </c>
      <c r="G20" s="1" t="s">
        <v>253</v>
      </c>
      <c r="H20" s="1" t="s">
        <v>216</v>
      </c>
      <c r="I20" s="1" t="s">
        <v>344</v>
      </c>
      <c r="J20" s="1" t="s">
        <v>30</v>
      </c>
      <c r="K20" s="1" t="s">
        <v>345</v>
      </c>
      <c r="L20" s="1" t="s">
        <v>345</v>
      </c>
      <c r="M20" s="1" t="s">
        <v>219</v>
      </c>
      <c r="N20" s="1" t="s">
        <v>219</v>
      </c>
      <c r="O20" s="1" t="s">
        <v>220</v>
      </c>
      <c r="P20" s="1" t="s">
        <v>221</v>
      </c>
      <c r="Q20" s="1" t="s">
        <v>222</v>
      </c>
      <c r="R20" s="1" t="s">
        <v>346</v>
      </c>
      <c r="S20" s="1" t="s">
        <v>224</v>
      </c>
      <c r="T20" s="1" t="s">
        <v>225</v>
      </c>
      <c r="U20" s="1" t="s">
        <v>226</v>
      </c>
    </row>
    <row r="21" s="1" customFormat="1" spans="1:21">
      <c r="A21" s="3">
        <v>17359105129</v>
      </c>
      <c r="B21" s="1" t="s">
        <v>339</v>
      </c>
      <c r="C21" s="1" t="s">
        <v>347</v>
      </c>
      <c r="D21" s="1" t="s">
        <v>348</v>
      </c>
      <c r="E21" s="1" t="s">
        <v>349</v>
      </c>
      <c r="F21" s="1" t="s">
        <v>211</v>
      </c>
      <c r="G21" s="1" t="s">
        <v>285</v>
      </c>
      <c r="H21" s="1" t="s">
        <v>216</v>
      </c>
      <c r="I21" s="1" t="s">
        <v>350</v>
      </c>
      <c r="J21" s="1" t="s">
        <v>30</v>
      </c>
      <c r="K21" s="1" t="s">
        <v>310</v>
      </c>
      <c r="L21" s="1" t="s">
        <v>310</v>
      </c>
      <c r="M21" s="1" t="s">
        <v>219</v>
      </c>
      <c r="N21" s="1" t="s">
        <v>219</v>
      </c>
      <c r="O21" s="1" t="s">
        <v>220</v>
      </c>
      <c r="P21" s="1" t="s">
        <v>221</v>
      </c>
      <c r="Q21" s="1" t="s">
        <v>222</v>
      </c>
      <c r="R21" s="1" t="s">
        <v>351</v>
      </c>
      <c r="S21" s="1" t="s">
        <v>224</v>
      </c>
      <c r="T21" s="1" t="s">
        <v>225</v>
      </c>
      <c r="U21" s="1" t="s">
        <v>226</v>
      </c>
    </row>
    <row r="22" s="1" customFormat="1" spans="1:21">
      <c r="A22" s="3">
        <v>17324909615</v>
      </c>
      <c r="B22" s="1" t="s">
        <v>352</v>
      </c>
      <c r="C22" s="1" t="s">
        <v>353</v>
      </c>
      <c r="D22" s="1" t="s">
        <v>354</v>
      </c>
      <c r="E22" s="1" t="s">
        <v>355</v>
      </c>
      <c r="F22" s="1" t="s">
        <v>257</v>
      </c>
      <c r="G22" s="1" t="s">
        <v>233</v>
      </c>
      <c r="H22" s="1" t="s">
        <v>216</v>
      </c>
      <c r="I22" s="1" t="s">
        <v>356</v>
      </c>
      <c r="J22" s="1" t="s">
        <v>30</v>
      </c>
      <c r="K22" s="1" t="s">
        <v>357</v>
      </c>
      <c r="L22" s="1" t="s">
        <v>357</v>
      </c>
      <c r="M22" s="1" t="s">
        <v>219</v>
      </c>
      <c r="N22" s="1" t="s">
        <v>219</v>
      </c>
      <c r="O22" s="1" t="s">
        <v>220</v>
      </c>
      <c r="P22" s="1" t="s">
        <v>221</v>
      </c>
      <c r="Q22" s="1" t="s">
        <v>222</v>
      </c>
      <c r="R22" s="1" t="s">
        <v>358</v>
      </c>
      <c r="S22" s="1" t="s">
        <v>224</v>
      </c>
      <c r="T22" s="1" t="s">
        <v>225</v>
      </c>
      <c r="U22" s="1" t="s">
        <v>226</v>
      </c>
    </row>
    <row r="23" s="1" customFormat="1" spans="1:21">
      <c r="A23" s="3">
        <v>17285632700</v>
      </c>
      <c r="B23" s="1" t="s">
        <v>359</v>
      </c>
      <c r="C23" s="1" t="s">
        <v>360</v>
      </c>
      <c r="D23" s="1" t="s">
        <v>361</v>
      </c>
      <c r="E23" s="1" t="s">
        <v>362</v>
      </c>
      <c r="F23" s="1" t="s">
        <v>233</v>
      </c>
      <c r="G23" s="1" t="s">
        <v>285</v>
      </c>
      <c r="H23" s="1" t="s">
        <v>216</v>
      </c>
      <c r="I23" s="1" t="s">
        <v>363</v>
      </c>
      <c r="J23" s="1" t="s">
        <v>30</v>
      </c>
      <c r="K23" s="1" t="s">
        <v>364</v>
      </c>
      <c r="L23" s="1" t="s">
        <v>364</v>
      </c>
      <c r="M23" s="1" t="s">
        <v>219</v>
      </c>
      <c r="N23" s="1" t="s">
        <v>219</v>
      </c>
      <c r="O23" s="1" t="s">
        <v>220</v>
      </c>
      <c r="P23" s="1" t="s">
        <v>221</v>
      </c>
      <c r="Q23" s="1" t="s">
        <v>222</v>
      </c>
      <c r="R23" s="1" t="s">
        <v>365</v>
      </c>
      <c r="S23" s="1" t="s">
        <v>224</v>
      </c>
      <c r="T23" s="1" t="s">
        <v>225</v>
      </c>
      <c r="U23" s="1" t="s">
        <v>226</v>
      </c>
    </row>
    <row r="24" s="1" customFormat="1" spans="1:21">
      <c r="A24" s="3">
        <v>17265785407</v>
      </c>
      <c r="B24" s="1" t="s">
        <v>366</v>
      </c>
      <c r="C24" s="1" t="s">
        <v>367</v>
      </c>
      <c r="D24" s="1" t="s">
        <v>368</v>
      </c>
      <c r="E24" s="1" t="s">
        <v>369</v>
      </c>
      <c r="F24" s="1" t="s">
        <v>211</v>
      </c>
      <c r="G24" s="1" t="s">
        <v>215</v>
      </c>
      <c r="H24" s="1" t="s">
        <v>216</v>
      </c>
      <c r="I24" s="1" t="s">
        <v>370</v>
      </c>
      <c r="J24" s="1" t="s">
        <v>30</v>
      </c>
      <c r="K24" s="1" t="s">
        <v>345</v>
      </c>
      <c r="L24" s="1" t="s">
        <v>345</v>
      </c>
      <c r="M24" s="1" t="s">
        <v>219</v>
      </c>
      <c r="N24" s="1" t="s">
        <v>219</v>
      </c>
      <c r="O24" s="1" t="s">
        <v>220</v>
      </c>
      <c r="P24" s="1" t="s">
        <v>221</v>
      </c>
      <c r="Q24" s="1" t="s">
        <v>222</v>
      </c>
      <c r="R24" s="1" t="s">
        <v>371</v>
      </c>
      <c r="S24" s="1" t="s">
        <v>224</v>
      </c>
      <c r="T24" s="1" t="s">
        <v>225</v>
      </c>
      <c r="U24" s="1" t="s">
        <v>226</v>
      </c>
    </row>
    <row r="25" s="1" customFormat="1" spans="1:21">
      <c r="A25" s="3">
        <v>17195654592</v>
      </c>
      <c r="B25" s="1" t="s">
        <v>372</v>
      </c>
      <c r="C25" s="1" t="s">
        <v>373</v>
      </c>
      <c r="D25" s="1" t="s">
        <v>374</v>
      </c>
      <c r="E25" s="1" t="s">
        <v>375</v>
      </c>
      <c r="F25" s="1" t="s">
        <v>253</v>
      </c>
      <c r="G25" s="1" t="s">
        <v>215</v>
      </c>
      <c r="H25" s="1" t="s">
        <v>216</v>
      </c>
      <c r="I25" s="1" t="s">
        <v>376</v>
      </c>
      <c r="J25" s="1" t="s">
        <v>30</v>
      </c>
      <c r="K25" s="1" t="s">
        <v>377</v>
      </c>
      <c r="L25" s="1" t="s">
        <v>377</v>
      </c>
      <c r="M25" s="1" t="s">
        <v>219</v>
      </c>
      <c r="N25" s="1" t="s">
        <v>219</v>
      </c>
      <c r="O25" s="1" t="s">
        <v>220</v>
      </c>
      <c r="P25" s="1" t="s">
        <v>221</v>
      </c>
      <c r="Q25" s="1" t="s">
        <v>222</v>
      </c>
      <c r="R25" s="1" t="s">
        <v>378</v>
      </c>
      <c r="S25" s="1" t="s">
        <v>224</v>
      </c>
      <c r="T25" s="1" t="s">
        <v>225</v>
      </c>
      <c r="U25" s="1" t="s">
        <v>226</v>
      </c>
    </row>
    <row r="26" s="1" customFormat="1" spans="1:21">
      <c r="A26" s="3">
        <v>16602324296</v>
      </c>
      <c r="B26" s="1" t="s">
        <v>379</v>
      </c>
      <c r="C26" s="1" t="s">
        <v>380</v>
      </c>
      <c r="D26" s="1" t="s">
        <v>381</v>
      </c>
      <c r="E26" s="1" t="s">
        <v>382</v>
      </c>
      <c r="F26" s="1" t="s">
        <v>233</v>
      </c>
      <c r="G26" s="1" t="s">
        <v>215</v>
      </c>
      <c r="H26" s="1" t="s">
        <v>216</v>
      </c>
      <c r="I26" s="1" t="s">
        <v>383</v>
      </c>
      <c r="J26" s="1" t="s">
        <v>30</v>
      </c>
      <c r="K26" s="1" t="s">
        <v>384</v>
      </c>
      <c r="L26" s="1" t="s">
        <v>384</v>
      </c>
      <c r="M26" s="1" t="s">
        <v>219</v>
      </c>
      <c r="N26" s="1" t="s">
        <v>219</v>
      </c>
      <c r="O26" s="1" t="s">
        <v>220</v>
      </c>
      <c r="P26" s="1" t="s">
        <v>221</v>
      </c>
      <c r="Q26" s="1" t="s">
        <v>222</v>
      </c>
      <c r="R26" s="1" t="s">
        <v>385</v>
      </c>
      <c r="S26" s="1" t="s">
        <v>224</v>
      </c>
      <c r="T26" s="1" t="s">
        <v>225</v>
      </c>
      <c r="U26" s="1" t="s">
        <v>226</v>
      </c>
    </row>
    <row r="27" s="1" customFormat="1" spans="1:21">
      <c r="A27" s="3">
        <v>15664067676</v>
      </c>
      <c r="B27" s="1" t="s">
        <v>386</v>
      </c>
      <c r="C27" s="1" t="s">
        <v>387</v>
      </c>
      <c r="D27" s="1" t="s">
        <v>388</v>
      </c>
      <c r="E27" s="1" t="s">
        <v>389</v>
      </c>
      <c r="F27" s="1" t="s">
        <v>211</v>
      </c>
      <c r="G27" s="1" t="s">
        <v>285</v>
      </c>
      <c r="H27" s="1" t="s">
        <v>216</v>
      </c>
      <c r="I27" s="1" t="s">
        <v>390</v>
      </c>
      <c r="J27" s="1" t="s">
        <v>30</v>
      </c>
      <c r="K27" s="1" t="s">
        <v>391</v>
      </c>
      <c r="L27" s="1" t="s">
        <v>391</v>
      </c>
      <c r="M27" s="1" t="s">
        <v>219</v>
      </c>
      <c r="N27" s="1" t="s">
        <v>219</v>
      </c>
      <c r="O27" s="1" t="s">
        <v>220</v>
      </c>
      <c r="P27" s="1" t="s">
        <v>221</v>
      </c>
      <c r="Q27" s="1" t="s">
        <v>222</v>
      </c>
      <c r="R27" s="1" t="s">
        <v>392</v>
      </c>
      <c r="S27" s="1" t="s">
        <v>224</v>
      </c>
      <c r="T27" s="1" t="s">
        <v>225</v>
      </c>
      <c r="U27" s="1" t="s">
        <v>226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2022-03-14T03:19:08Z</dcterms:created>
  <dcterms:modified xsi:type="dcterms:W3CDTF">2022-03-14T08:44:57Z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CC3E52CCB9AF499AB324F8247C241F0A</vt:lpwstr>
  </property>
  <property fmtid="{D5CDD505-2E9C-101B-9397-08002B2CF9AE}" pid="3" name="KSOProductBuildVer">
    <vt:lpwstr>2052-11.1.0.11365</vt:lpwstr>
  </property>
</Properties>
</file>