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对账!$1:$52</definedName>
  </definedNames>
  <calcPr calcId="144525"/>
</workbook>
</file>

<file path=xl/sharedStrings.xml><?xml version="1.0" encoding="utf-8"?>
<sst xmlns="http://schemas.openxmlformats.org/spreadsheetml/2006/main" count="1558" uniqueCount="409">
  <si>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</si>
  <si>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</si>
  <si>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</si>
  <si>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</si>
  <si>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</si>
  <si>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</si>
  <si>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</si>
  <si>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</si>
  <si>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</si>
  <si>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</si>
  <si>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</si>
  <si>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</si>
  <si>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</si>
  <si>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</si>
  <si>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</si>
  <si>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</si>
  <si>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</si>
  <si>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</si>
  <si>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</si>
  <si>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</si>
  <si>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</si>
  <si>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</si>
  <si>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</si>
  <si>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</si>
  <si>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</si>
  <si>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17376022341	</t>
  </si>
  <si>
    <t>Ctrip</t>
  </si>
  <si>
    <t>正常</t>
  </si>
  <si>
    <t>[香港]香港帝逸酒店(Alva Hotel by Royal)(69311795)</t>
  </si>
  <si>
    <t>标准大床房&lt;双人入住&gt;&lt;内宾&gt;&lt;预付&gt;&lt;无早&gt;</t>
  </si>
  <si>
    <t>CNY</t>
  </si>
  <si>
    <t>DOU/YIFAN</t>
  </si>
  <si>
    <t>CA363220312CNY</t>
  </si>
  <si>
    <t>未提现</t>
  </si>
  <si>
    <t>携程开票</t>
  </si>
  <si>
    <t xml:space="preserve">	</t>
  </si>
  <si>
    <t xml:space="preserve">17439766046	</t>
  </si>
  <si>
    <t>[和平]和平热龙温泉度假村(78217595)</t>
  </si>
  <si>
    <t>标准双人房&lt;特别促销&gt;&lt;双人入住&gt;&lt;双早&gt;</t>
  </si>
  <si>
    <t>叶丽嫦,陆秀虹,刘光中</t>
  </si>
  <si>
    <t xml:space="preserve">2428747	</t>
  </si>
  <si>
    <t xml:space="preserve">17440585829	</t>
  </si>
  <si>
    <t>[连山]清远金子山森林雪谷壮瑶度假村(82520535)</t>
  </si>
  <si>
    <t>清远金子山森林雪谷木屋&lt;特价&gt;&lt;双早&gt;&lt;新高价值日历房套餐&gt;&lt;新酒店礼盒&gt;</t>
  </si>
  <si>
    <t>何静雯</t>
  </si>
  <si>
    <t xml:space="preserve">2429300	</t>
  </si>
  <si>
    <t xml:space="preserve">acknowledge	</t>
  </si>
  <si>
    <t xml:space="preserve">17446619262	</t>
  </si>
  <si>
    <t>[英德]英德石头酒店(78167352)</t>
  </si>
  <si>
    <t>独栋私家泡池双床房&lt;双人入住&gt;&lt;双早&gt;</t>
  </si>
  <si>
    <t>骆子兵</t>
  </si>
  <si>
    <t xml:space="preserve">2430257	</t>
  </si>
  <si>
    <t xml:space="preserve">17447267730	</t>
  </si>
  <si>
    <t>[南京]南京固城湾开元度假酒店(88184077)</t>
  </si>
  <si>
    <t>开元大床房&lt;今日特价 &gt;&lt;双人入住&gt;&lt;无早&gt;</t>
  </si>
  <si>
    <t>候健峰</t>
  </si>
  <si>
    <t xml:space="preserve">2430577	</t>
  </si>
  <si>
    <t xml:space="preserve">2202220013	</t>
  </si>
  <si>
    <t xml:space="preserve">17463192347	</t>
  </si>
  <si>
    <t>[桂林]7天优品酒店(桂林两江四湖中心广场店)(67325044)</t>
  </si>
  <si>
    <t>优享大床房&lt;双人入住&gt;&lt;内宾&gt;&lt;预付&gt;&lt;无早&gt;</t>
  </si>
  <si>
    <t>陈长涛</t>
  </si>
  <si>
    <t xml:space="preserve">2432564	</t>
  </si>
  <si>
    <t xml:space="preserve">17464512268	</t>
  </si>
  <si>
    <t>[厦门]厦门源昌凯宾斯基大酒店(9885560)</t>
  </si>
  <si>
    <t>豪华大床房&lt;双人入住&gt;&lt;内宾&gt;&lt;预付&gt;&lt;单早&gt;</t>
  </si>
  <si>
    <t>段林力</t>
  </si>
  <si>
    <t xml:space="preserve">2433021	</t>
  </si>
  <si>
    <t xml:space="preserve">1131370	</t>
  </si>
  <si>
    <t xml:space="preserve">17464924513	</t>
  </si>
  <si>
    <t>清远金子山森林雪谷木屋&lt;双早&gt;</t>
  </si>
  <si>
    <t>梁启文</t>
  </si>
  <si>
    <t xml:space="preserve">2433077	</t>
  </si>
  <si>
    <t xml:space="preserve">17470574212	</t>
  </si>
  <si>
    <t>[玉山]三清山梯云岭宾馆(83235889)</t>
  </si>
  <si>
    <t>双标间&lt;双人入住&gt;&lt;无早&gt;</t>
  </si>
  <si>
    <t>吕机兵</t>
  </si>
  <si>
    <t xml:space="preserve">17471297585	</t>
  </si>
  <si>
    <t>水上一房一厅别墅&lt;限量特价&gt;&lt;双人入住&gt;&lt;双早&gt;</t>
  </si>
  <si>
    <t>吴欣静</t>
  </si>
  <si>
    <t xml:space="preserve">2433348	</t>
  </si>
  <si>
    <t xml:space="preserve">17471611696	</t>
  </si>
  <si>
    <t>胡雅丽</t>
  </si>
  <si>
    <t xml:space="preserve">2433448	</t>
  </si>
  <si>
    <t xml:space="preserve">17472538969	</t>
  </si>
  <si>
    <t>严猛</t>
  </si>
  <si>
    <t xml:space="preserve">2433757	</t>
  </si>
  <si>
    <t xml:space="preserve">17473115401	</t>
  </si>
  <si>
    <t>[梅州]梅州客天下艺术家园酒店(83268462)</t>
  </si>
  <si>
    <t>伴山别墅大床房&lt;大床&gt;&lt;超值特惠&gt;&lt;双人入住&gt;&lt;日历房套餐高价值&gt;&lt;双早&gt;&lt;新酒店礼盒&gt;</t>
  </si>
  <si>
    <t>陆志贤,陈耀华,罗峰</t>
  </si>
  <si>
    <t xml:space="preserve">2433970	</t>
  </si>
  <si>
    <t xml:space="preserve">684810	</t>
  </si>
  <si>
    <t xml:space="preserve">17473748505	</t>
  </si>
  <si>
    <t>[汕头]麗枫酒店(汕头海滨路观海长廊店)(68299987)</t>
  </si>
  <si>
    <t>标准单人房&lt;双人入住&gt;&lt;内宾&gt;&lt;预付&gt;&lt;无早&gt;</t>
  </si>
  <si>
    <t>欧佩生</t>
  </si>
  <si>
    <t xml:space="preserve">2434175	</t>
  </si>
  <si>
    <t xml:space="preserve">17473979138	</t>
  </si>
  <si>
    <t>[杭州]丽呈布鲁克酒店(杭州西溪天堂)(82786302)</t>
  </si>
  <si>
    <t>精选大床房&lt;双人入住&gt;&lt;中宾&gt;&lt;无早&gt;</t>
  </si>
  <si>
    <t>魏兴明</t>
  </si>
  <si>
    <t xml:space="preserve">2434259	</t>
  </si>
  <si>
    <t xml:space="preserve">627932	</t>
  </si>
  <si>
    <t xml:space="preserve">17473992119	</t>
  </si>
  <si>
    <t>谭靖敏</t>
  </si>
  <si>
    <t xml:space="preserve">2434271	</t>
  </si>
  <si>
    <t xml:space="preserve">17474225696	</t>
  </si>
  <si>
    <t>豪华大床房&lt;双人入住&gt;&lt;内宾&gt;&lt;预付&gt;&lt;无早&gt;</t>
  </si>
  <si>
    <t>陈亚成</t>
  </si>
  <si>
    <t xml:space="preserve">2434345	</t>
  </si>
  <si>
    <t xml:space="preserve">17430698399	</t>
  </si>
  <si>
    <t>[贵阳]7天优品酒店(贵阳北站店)(69313164)</t>
  </si>
  <si>
    <t>优品双床房&lt;双人入住&gt;&lt;内宾&gt;&lt;预付&gt;&lt;无早&gt;</t>
  </si>
  <si>
    <t>王思语</t>
  </si>
  <si>
    <t>CA363220313CNY</t>
  </si>
  <si>
    <t xml:space="preserve">2426689	</t>
  </si>
  <si>
    <t xml:space="preserve">17453195336	</t>
  </si>
  <si>
    <t>[上海]上海三迪华美达酒店(68264906)</t>
  </si>
  <si>
    <t>套房&lt;双人入住&gt;&lt;内宾&gt;&lt;预付&gt;&lt;双早&gt;</t>
  </si>
  <si>
    <t>徐志雷</t>
  </si>
  <si>
    <t xml:space="preserve">17453624781	</t>
  </si>
  <si>
    <t>[东至]格林豪泰酒店(东至丽山秀水店)(83135954)</t>
  </si>
  <si>
    <t>1.8m商务大床房&lt;双人入住&gt;&lt;无早&gt;</t>
  </si>
  <si>
    <t>罗月</t>
  </si>
  <si>
    <t>取消</t>
  </si>
  <si>
    <t xml:space="preserve">17471000238	</t>
  </si>
  <si>
    <t>[香港]香港皇家太平洋酒店(The Royal Pacific Hotel and Towers)(2335447)</t>
  </si>
  <si>
    <t>雅尚客房&lt;双人入住&gt;&lt;内宾&gt;&lt;预付&gt;&lt;无早&gt;</t>
  </si>
  <si>
    <t>Xian/Zhiwei,Lu/KwokLun</t>
  </si>
  <si>
    <t xml:space="preserve">2433266	</t>
  </si>
  <si>
    <t xml:space="preserve">11528169	</t>
  </si>
  <si>
    <t xml:space="preserve">17471236002	</t>
  </si>
  <si>
    <t>[洛阳]锦江之星风尚(洛阳龙门关林火车站店)(67323732)</t>
  </si>
  <si>
    <t>商务房C&lt;双人入住&gt;&lt;内宾&gt;&lt;预付&gt;&lt;无早&gt;</t>
  </si>
  <si>
    <t>刘凯</t>
  </si>
  <si>
    <t xml:space="preserve">2433325	</t>
  </si>
  <si>
    <t xml:space="preserve">17472987417	</t>
  </si>
  <si>
    <t>[连山]连山江景酒店(83922563)</t>
  </si>
  <si>
    <t>大床房&lt;双早&gt;</t>
  </si>
  <si>
    <t>梁竞科</t>
  </si>
  <si>
    <t xml:space="preserve">2433916	</t>
  </si>
  <si>
    <t xml:space="preserve">17473041611	</t>
  </si>
  <si>
    <t>[香港]荃湾西如心酒店(Nina Hotel Tsuen Wan West)(1701575)</t>
  </si>
  <si>
    <t>高座高级客房&lt;双人入住&gt;&lt;内宾&gt;&lt;预付&gt;&lt;无早&gt;</t>
  </si>
  <si>
    <t>BAI/JUNLING</t>
  </si>
  <si>
    <t xml:space="preserve">17479684359	</t>
  </si>
  <si>
    <t>陆楚君,黄锦霞,秦伟开</t>
  </si>
  <si>
    <t xml:space="preserve">2434449	</t>
  </si>
  <si>
    <t xml:space="preserve">17480375757	</t>
  </si>
  <si>
    <t>商务标准房C&lt;双人入住&gt;&lt;内宾&gt;&lt;预付&gt;&lt;无早&gt;</t>
  </si>
  <si>
    <t>董文涛</t>
  </si>
  <si>
    <t xml:space="preserve">2434508	</t>
  </si>
  <si>
    <t xml:space="preserve">17480422553	</t>
  </si>
  <si>
    <t>叶冰</t>
  </si>
  <si>
    <t xml:space="preserve">2434511	</t>
  </si>
  <si>
    <t xml:space="preserve">17481573683	</t>
  </si>
  <si>
    <t>李少雁</t>
  </si>
  <si>
    <t xml:space="preserve">2434660	</t>
  </si>
  <si>
    <t xml:space="preserve">17481753200	</t>
  </si>
  <si>
    <t>王国侠</t>
  </si>
  <si>
    <t xml:space="preserve">2434676	</t>
  </si>
  <si>
    <t xml:space="preserve">17482035409	</t>
  </si>
  <si>
    <t>[佛山]宜尚酒店(佛山西樵山景区樵岭广场店)(83135943)</t>
  </si>
  <si>
    <t>宜品大床房&lt;特惠&gt;&lt;无早&gt;</t>
  </si>
  <si>
    <t>李凯文</t>
  </si>
  <si>
    <t xml:space="preserve">17482092257	</t>
  </si>
  <si>
    <t>桂林</t>
  </si>
  <si>
    <t xml:space="preserve">17482366554	</t>
  </si>
  <si>
    <t>辛捷</t>
  </si>
  <si>
    <t xml:space="preserve">17483412817	</t>
  </si>
  <si>
    <t>杨莹</t>
  </si>
  <si>
    <t xml:space="preserve">2434850	</t>
  </si>
  <si>
    <t xml:space="preserve">17489067579	</t>
  </si>
  <si>
    <t>杜金平</t>
  </si>
  <si>
    <t xml:space="preserve">2434890	</t>
  </si>
  <si>
    <t xml:space="preserve">17489735965	</t>
  </si>
  <si>
    <t>韩春月</t>
  </si>
  <si>
    <t xml:space="preserve">2434939	</t>
  </si>
  <si>
    <t xml:space="preserve">17414746541	</t>
  </si>
  <si>
    <t>[贵阳]贵阳溪山里酒店(77243456)</t>
  </si>
  <si>
    <t>高级精致房&lt;双人入住&gt;&lt;中宾&gt;&lt;无早&gt;</t>
  </si>
  <si>
    <t>徐少游</t>
  </si>
  <si>
    <t>CA363220314CNY</t>
  </si>
  <si>
    <t xml:space="preserve">177594	</t>
  </si>
  <si>
    <t xml:space="preserve">17454594656	</t>
  </si>
  <si>
    <t>莫道平</t>
  </si>
  <si>
    <t xml:space="preserve">2431614	</t>
  </si>
  <si>
    <t xml:space="preserve">17464422574	</t>
  </si>
  <si>
    <t>[梅州]梅州麓湖山酒店(67856423)</t>
  </si>
  <si>
    <t>标准双床房&lt;双床&gt;&lt;双人入住&gt;&lt;升级特惠&gt;&lt;双早&gt;&lt;新高价值日历房套餐&gt;&lt;新酒店礼盒&gt;</t>
  </si>
  <si>
    <t>马宇彬</t>
  </si>
  <si>
    <t xml:space="preserve">815316	</t>
  </si>
  <si>
    <t xml:space="preserve">17473179986	</t>
  </si>
  <si>
    <t>清远金子山森林雪谷木屋&lt;日历房套餐高价值&gt;&lt;早+晚餐&gt;&lt;新酒店礼盒&gt;</t>
  </si>
  <si>
    <t>黄险峰</t>
  </si>
  <si>
    <t xml:space="preserve">2434005	</t>
  </si>
  <si>
    <t xml:space="preserve">17473640017	</t>
  </si>
  <si>
    <t>宜品双床房&lt;特惠&gt;&lt;无早&gt;</t>
  </si>
  <si>
    <t>邱培庆</t>
  </si>
  <si>
    <t xml:space="preserve">2434133	</t>
  </si>
  <si>
    <t>退单</t>
  </si>
  <si>
    <t xml:space="preserve">17490513453	</t>
  </si>
  <si>
    <t>司琪</t>
  </si>
  <si>
    <t xml:space="preserve">2435047	</t>
  </si>
  <si>
    <t xml:space="preserve">17490680377	</t>
  </si>
  <si>
    <t>毛毅</t>
  </si>
  <si>
    <t xml:space="preserve">17490925444	</t>
  </si>
  <si>
    <t>徐国壹</t>
  </si>
  <si>
    <t xml:space="preserve">17491213583	</t>
  </si>
  <si>
    <t>陈株灿</t>
  </si>
  <si>
    <t xml:space="preserve">17491262263	</t>
  </si>
  <si>
    <t>章海宁</t>
  </si>
  <si>
    <t xml:space="preserve">17491440299	</t>
  </si>
  <si>
    <t>商务房B&lt;双人入住&gt;&lt;内宾&gt;&lt;预付&gt;&lt;无早&gt;</t>
  </si>
  <si>
    <t>杨毅</t>
  </si>
  <si>
    <t xml:space="preserve">17491662019	</t>
  </si>
  <si>
    <t>叶秋连,彭玉珍</t>
  </si>
  <si>
    <t xml:space="preserve">17499329869	</t>
  </si>
  <si>
    <t>[芜湖]芜湖新百金陵大酒店(37091376)</t>
  </si>
  <si>
    <t>经济江景大床房&lt;双人入住&gt;&lt;内宾&gt;&lt;预付&gt;&lt;无早&gt;</t>
  </si>
  <si>
    <t>徐亚星</t>
  </si>
  <si>
    <t xml:space="preserve">17500012759	</t>
  </si>
  <si>
    <t>金陶</t>
  </si>
  <si>
    <t xml:space="preserve">2436369	</t>
  </si>
  <si>
    <t>，</t>
  </si>
  <si>
    <t>202202182310400020</t>
  </si>
  <si>
    <t>202202232319040021</t>
  </si>
  <si>
    <t>A220314095639481</t>
  </si>
  <si>
    <t>A220314095752481</t>
  </si>
  <si>
    <t>房集：i220314095553 586.5元</t>
  </si>
  <si>
    <t>CNY / HKD 当前参考汇率: 1.230768022</t>
  </si>
  <si>
    <t>总计：22396.09 CNY/
27564.39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</si>
  <si>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</si>
  <si>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</si>
  <si>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</si>
  <si>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</si>
  <si>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</si>
  <si>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</si>
  <si>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</si>
  <si>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</si>
  <si>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</si>
  <si>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</si>
  <si>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</si>
  <si>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</si>
  <si>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</si>
  <si>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</si>
  <si>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</si>
  <si>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</si>
  <si>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</si>
  <si>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</si>
  <si>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2022-02-16</t>
  </si>
  <si>
    <t>2420176</t>
  </si>
  <si>
    <t>香港帝逸酒店</t>
  </si>
  <si>
    <t>DOU YIFAN</t>
  </si>
  <si>
    <t>2022-02-18</t>
  </si>
  <si>
    <t>2022-02-25</t>
  </si>
  <si>
    <t>退房日周结</t>
  </si>
  <si>
    <t>2896.68</t>
  </si>
  <si>
    <t>RMB</t>
  </si>
  <si>
    <t>0</t>
  </si>
  <si>
    <t>0.00</t>
  </si>
  <si>
    <t>携程国内直连(DD)</t>
  </si>
  <si>
    <t>01.011249</t>
  </si>
  <si>
    <t>2022-02-16 22:15:21</t>
  </si>
  <si>
    <t>否</t>
  </si>
  <si>
    <t>汇智国际旅游发展有限公司</t>
  </si>
  <si>
    <t>直连</t>
  </si>
  <si>
    <t>2022-02-20</t>
  </si>
  <si>
    <t>2426689</t>
  </si>
  <si>
    <t>7天优品酒店（贵阳北站店）</t>
  </si>
  <si>
    <t>2022-02-26</t>
  </si>
  <si>
    <t>115.14</t>
  </si>
  <si>
    <t>2022-02-20 15:09:26</t>
  </si>
  <si>
    <t>2022-02-21</t>
  </si>
  <si>
    <t>2428747</t>
  </si>
  <si>
    <t>和平热龙温泉度假村</t>
  </si>
  <si>
    <t>2022-02-24</t>
  </si>
  <si>
    <t>1050.00</t>
  </si>
  <si>
    <t>2022-02-21 16:06:15</t>
  </si>
  <si>
    <t>直采</t>
  </si>
  <si>
    <t>2429300</t>
  </si>
  <si>
    <t>清远金子山森林雪谷壮瑶度假村</t>
  </si>
  <si>
    <t>589.00</t>
  </si>
  <si>
    <t>2022-02-21 18:47:59</t>
  </si>
  <si>
    <t>2022-02-22</t>
  </si>
  <si>
    <t>2430257</t>
  </si>
  <si>
    <t>英德英石园石头酒店</t>
  </si>
  <si>
    <t>2022-02-23</t>
  </si>
  <si>
    <t>828.00</t>
  </si>
  <si>
    <t>2022-02-22 09:48:53</t>
  </si>
  <si>
    <t>2430577</t>
  </si>
  <si>
    <t>南京固城湾开元度假酒店</t>
  </si>
  <si>
    <t>650.00</t>
  </si>
  <si>
    <t>2022-02-22 13:34:04</t>
  </si>
  <si>
    <t>2431417</t>
  </si>
  <si>
    <t>格林豪泰酒店(东至丽山秀水店)</t>
  </si>
  <si>
    <t>280.00</t>
  </si>
  <si>
    <t>2022-02-22 18:59:34</t>
  </si>
  <si>
    <t>2431614</t>
  </si>
  <si>
    <t>2022-02-27</t>
  </si>
  <si>
    <t>860.00</t>
  </si>
  <si>
    <t>2022-02-22 22:44:11</t>
  </si>
  <si>
    <t>2432564</t>
  </si>
  <si>
    <t>7天优品酒店(桂林两江四湖中心广场店)</t>
  </si>
  <si>
    <t>129.21</t>
  </si>
  <si>
    <t>2022-02-23 19:01:10</t>
  </si>
  <si>
    <t>2433021</t>
  </si>
  <si>
    <t>厦门源昌凯宾斯基大酒店</t>
  </si>
  <si>
    <t>737.86</t>
  </si>
  <si>
    <t>2022-02-23 22:50:40</t>
  </si>
  <si>
    <t>2433077</t>
  </si>
  <si>
    <t>408.00</t>
  </si>
  <si>
    <t>2022-02-24 08:15:14</t>
  </si>
  <si>
    <t>2433171</t>
  </si>
  <si>
    <t>三清山梯云岭宾馆</t>
  </si>
  <si>
    <t>275.00</t>
  </si>
  <si>
    <t>2022-02-24 09:40:45</t>
  </si>
  <si>
    <t>2433325</t>
  </si>
  <si>
    <t>锦江之星风尚(洛阳龙门关林火车站店)</t>
  </si>
  <si>
    <t>113.47</t>
  </si>
  <si>
    <t>2022-02-24 11:24:21</t>
  </si>
  <si>
    <t>2433348</t>
  </si>
  <si>
    <t>760.00</t>
  </si>
  <si>
    <t>2022-02-24 11:47:11</t>
  </si>
  <si>
    <t>2433448</t>
  </si>
  <si>
    <t>2022-02-24 12:39:28</t>
  </si>
  <si>
    <t>2433757</t>
  </si>
  <si>
    <t>2022-02-24 16:08:59</t>
  </si>
  <si>
    <t>2433916</t>
  </si>
  <si>
    <t>连山江景酒店</t>
  </si>
  <si>
    <t>213.00</t>
  </si>
  <si>
    <t>2022-02-24 17:36:32</t>
  </si>
  <si>
    <t>2433942</t>
  </si>
  <si>
    <t>荃湾西如心酒店</t>
  </si>
  <si>
    <t>BAI JUNLING</t>
  </si>
  <si>
    <t>685.79</t>
  </si>
  <si>
    <t>2022-02-24 17:41:20</t>
  </si>
  <si>
    <t>2433970</t>
  </si>
  <si>
    <t>梅州客天下艺术家园酒店</t>
  </si>
  <si>
    <t>1125.69</t>
  </si>
  <si>
    <t>2022-02-24 17:54:10</t>
  </si>
  <si>
    <t>2434005</t>
  </si>
  <si>
    <t>1078.00</t>
  </si>
  <si>
    <t>539.00</t>
  </si>
  <si>
    <t>-539</t>
  </si>
  <si>
    <t>2022-02-24 18:10:48</t>
  </si>
  <si>
    <t>2434133</t>
  </si>
  <si>
    <t>宜尚酒店(佛山西樵山景区樵岭广场店)</t>
  </si>
  <si>
    <t>420.00</t>
  </si>
  <si>
    <t>2022-02-24 19:36:23</t>
  </si>
  <si>
    <t>2434175</t>
  </si>
  <si>
    <t>麗枫酒店(汕头海滨路观海长廊店)</t>
  </si>
  <si>
    <t>205.33</t>
  </si>
  <si>
    <t>2022-02-24 19:52:50</t>
  </si>
  <si>
    <t>2434259</t>
  </si>
  <si>
    <t>丽呈布鲁克酒店(杭州西溪天堂)</t>
  </si>
  <si>
    <t>186.66</t>
  </si>
  <si>
    <t>2022-02-24 20:37:04</t>
  </si>
  <si>
    <t>2434271</t>
  </si>
  <si>
    <t>2022-02-24 20:47:37</t>
  </si>
  <si>
    <t>2434345</t>
  </si>
  <si>
    <t>670.69</t>
  </si>
  <si>
    <t>2022-02-24 21:25:27</t>
  </si>
  <si>
    <t>2434449</t>
  </si>
  <si>
    <t>1344.00</t>
  </si>
  <si>
    <t>2022-02-24 22:43:50</t>
  </si>
  <si>
    <t>2434508</t>
  </si>
  <si>
    <t>117.67</t>
  </si>
  <si>
    <t>2022-02-25 00:15:51</t>
  </si>
  <si>
    <t>2434511</t>
  </si>
  <si>
    <t>2022-02-25 00:30:19</t>
  </si>
  <si>
    <t>2434660</t>
  </si>
  <si>
    <t>2022-02-25 12:07:07</t>
  </si>
  <si>
    <t>2434707</t>
  </si>
  <si>
    <t>205.00</t>
  </si>
  <si>
    <t>2022-02-25 13:37:18</t>
  </si>
  <si>
    <t>2434713</t>
  </si>
  <si>
    <t>140.00</t>
  </si>
  <si>
    <t>2022-02-25 13:51:13</t>
  </si>
  <si>
    <t>2434745</t>
  </si>
  <si>
    <t>448.00</t>
  </si>
  <si>
    <t>2022-02-25 14:50:50</t>
  </si>
  <si>
    <t>2434850</t>
  </si>
  <si>
    <t>2022-02-25 18:18:13</t>
  </si>
  <si>
    <t>2434890</t>
  </si>
  <si>
    <t>2022-02-25 19:38:35</t>
  </si>
  <si>
    <t>2434939</t>
  </si>
  <si>
    <t>2022-02-25 20:51:20</t>
  </si>
  <si>
    <t>2435047</t>
  </si>
  <si>
    <t>2022-02-25 23:21:31</t>
  </si>
  <si>
    <t>2435065</t>
  </si>
  <si>
    <t>2022-02-26 08:18:04</t>
  </si>
  <si>
    <t>2435148</t>
  </si>
  <si>
    <t>225.48</t>
  </si>
  <si>
    <t>2022-02-26 08:47:44</t>
  </si>
  <si>
    <t>2435157</t>
  </si>
  <si>
    <t>220.69</t>
  </si>
  <si>
    <t>2022-02-26 09:09:26</t>
  </si>
  <si>
    <t>2435189</t>
  </si>
  <si>
    <t>110.67</t>
  </si>
  <si>
    <t>2022-02-26 10:11:35</t>
  </si>
  <si>
    <t>2435231</t>
  </si>
  <si>
    <t>1278.00</t>
  </si>
  <si>
    <t>2022-02-26 11:24:24</t>
  </si>
  <si>
    <t>2435793</t>
  </si>
  <si>
    <t>芜湖新百金陵大酒店</t>
  </si>
  <si>
    <t>266.74</t>
  </si>
  <si>
    <t>2022-02-26 17:58:51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</si>
</sst>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2" fillId="18" borderId="3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6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44610</v>
      </c>
      <c r="G2" s="6">
        <v>44617</v>
      </c>
      <c r="H2" s="4">
        <v>1</v>
      </c>
      <c r="I2" s="4">
        <v>7</v>
      </c>
      <c r="J2" s="4">
        <v>7</v>
      </c>
      <c r="K2" s="4" t="s">
        <v>30</v>
      </c>
      <c r="L2" s="4">
        <v>2896.68</v>
      </c>
      <c r="M2" s="4">
        <v>2896.68</v>
      </c>
      <c r="N2" s="4" t="s">
        <v>31</v>
      </c>
      <c r="O2" s="4" t="s">
        <v>32</v>
      </c>
      <c r="P2" s="4" t="s">
        <v>33</v>
      </c>
      <c r="Q2" s="4">
        <v>0</v>
      </c>
      <c r="R2" s="7">
        <v>44608</v>
      </c>
      <c r="S2" s="6">
        <v>44632</v>
      </c>
      <c r="T2" s="4" t="s">
        <v>34</v>
      </c>
      <c r="U2" s="4">
        <v>2896.68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44616</v>
      </c>
      <c r="G3" s="6">
        <v>44617</v>
      </c>
      <c r="H3" s="4">
        <v>3</v>
      </c>
      <c r="I3" s="4">
        <v>1</v>
      </c>
      <c r="J3" s="4">
        <v>3</v>
      </c>
      <c r="K3" s="4" t="s">
        <v>30</v>
      </c>
      <c r="L3" s="4">
        <v>1050</v>
      </c>
      <c r="M3" s="4">
        <v>1050</v>
      </c>
      <c r="N3" s="4" t="s">
        <v>39</v>
      </c>
      <c r="O3" s="4" t="s">
        <v>32</v>
      </c>
      <c r="P3" s="4" t="s">
        <v>33</v>
      </c>
      <c r="Q3" s="4">
        <v>0</v>
      </c>
      <c r="R3" s="7">
        <v>44613</v>
      </c>
      <c r="S3" s="6">
        <v>44632</v>
      </c>
      <c r="T3" s="4" t="s">
        <v>34</v>
      </c>
      <c r="U3" s="4">
        <v>1050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44616</v>
      </c>
      <c r="G4" s="6">
        <v>44617</v>
      </c>
      <c r="H4" s="4">
        <v>1</v>
      </c>
      <c r="I4" s="4">
        <v>1</v>
      </c>
      <c r="J4" s="4">
        <v>1</v>
      </c>
      <c r="K4" s="4" t="s">
        <v>30</v>
      </c>
      <c r="L4" s="4">
        <v>589</v>
      </c>
      <c r="M4" s="4">
        <v>589</v>
      </c>
      <c r="N4" s="4" t="s">
        <v>44</v>
      </c>
      <c r="O4" s="4" t="s">
        <v>32</v>
      </c>
      <c r="P4" s="4" t="s">
        <v>33</v>
      </c>
      <c r="Q4" s="4">
        <v>0</v>
      </c>
      <c r="R4" s="7">
        <v>44613</v>
      </c>
      <c r="S4" s="6">
        <v>44632</v>
      </c>
      <c r="T4" s="4" t="s">
        <v>34</v>
      </c>
      <c r="U4" s="4">
        <v>589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44615</v>
      </c>
      <c r="G5" s="6">
        <v>44617</v>
      </c>
      <c r="H5" s="4">
        <v>1</v>
      </c>
      <c r="I5" s="4">
        <v>2</v>
      </c>
      <c r="J5" s="4">
        <v>2</v>
      </c>
      <c r="K5" s="4" t="s">
        <v>30</v>
      </c>
      <c r="L5" s="4">
        <v>828</v>
      </c>
      <c r="M5" s="4">
        <v>828</v>
      </c>
      <c r="N5" s="4" t="s">
        <v>50</v>
      </c>
      <c r="O5" s="4" t="s">
        <v>32</v>
      </c>
      <c r="P5" s="4" t="s">
        <v>33</v>
      </c>
      <c r="Q5" s="4">
        <v>0</v>
      </c>
      <c r="R5" s="7">
        <v>44614</v>
      </c>
      <c r="S5" s="6">
        <v>44632</v>
      </c>
      <c r="T5" s="4" t="s">
        <v>34</v>
      </c>
      <c r="U5" s="4">
        <v>828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44616</v>
      </c>
      <c r="G6" s="6">
        <v>44617</v>
      </c>
      <c r="H6" s="4">
        <v>1</v>
      </c>
      <c r="I6" s="4">
        <v>1</v>
      </c>
      <c r="J6" s="4">
        <v>1</v>
      </c>
      <c r="K6" s="4" t="s">
        <v>30</v>
      </c>
      <c r="L6" s="4">
        <v>650</v>
      </c>
      <c r="M6" s="4">
        <v>650</v>
      </c>
      <c r="N6" s="4" t="s">
        <v>55</v>
      </c>
      <c r="O6" s="4" t="s">
        <v>32</v>
      </c>
      <c r="P6" s="4" t="s">
        <v>33</v>
      </c>
      <c r="Q6" s="4">
        <v>0</v>
      </c>
      <c r="R6" s="7">
        <v>44614</v>
      </c>
      <c r="S6" s="6">
        <v>44632</v>
      </c>
      <c r="T6" s="4" t="s">
        <v>34</v>
      </c>
      <c r="U6" s="4">
        <v>650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44616</v>
      </c>
      <c r="G7" s="6">
        <v>44617</v>
      </c>
      <c r="H7" s="4">
        <v>1</v>
      </c>
      <c r="I7" s="4">
        <v>1</v>
      </c>
      <c r="J7" s="4">
        <v>1</v>
      </c>
      <c r="K7" s="4" t="s">
        <v>30</v>
      </c>
      <c r="L7" s="4">
        <v>129.21</v>
      </c>
      <c r="M7" s="4">
        <v>129.21</v>
      </c>
      <c r="N7" s="4" t="s">
        <v>61</v>
      </c>
      <c r="O7" s="4" t="s">
        <v>32</v>
      </c>
      <c r="P7" s="4" t="s">
        <v>33</v>
      </c>
      <c r="Q7" s="4">
        <v>0</v>
      </c>
      <c r="R7" s="7">
        <v>44615</v>
      </c>
      <c r="S7" s="6">
        <v>44632</v>
      </c>
      <c r="T7" s="4" t="s">
        <v>34</v>
      </c>
      <c r="U7" s="4">
        <v>129.21</v>
      </c>
      <c r="V7" s="4">
        <v>0</v>
      </c>
      <c r="W7" s="4">
        <v>0</v>
      </c>
      <c r="X7" s="4" t="s">
        <v>62</v>
      </c>
      <c r="Y7" s="4" t="s">
        <v>35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44616</v>
      </c>
      <c r="G8" s="6">
        <v>44617</v>
      </c>
      <c r="H8" s="4">
        <v>1</v>
      </c>
      <c r="I8" s="4">
        <v>1</v>
      </c>
      <c r="J8" s="4">
        <v>1</v>
      </c>
      <c r="K8" s="4" t="s">
        <v>30</v>
      </c>
      <c r="L8" s="4">
        <v>737.86</v>
      </c>
      <c r="M8" s="4">
        <v>737.86</v>
      </c>
      <c r="N8" s="4" t="s">
        <v>66</v>
      </c>
      <c r="O8" s="4" t="s">
        <v>32</v>
      </c>
      <c r="P8" s="4" t="s">
        <v>33</v>
      </c>
      <c r="Q8" s="4">
        <v>0</v>
      </c>
      <c r="R8" s="7">
        <v>44615</v>
      </c>
      <c r="S8" s="6">
        <v>44632</v>
      </c>
      <c r="T8" s="4" t="s">
        <v>34</v>
      </c>
      <c r="U8" s="4">
        <v>737.86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42</v>
      </c>
      <c r="E9" s="4" t="s">
        <v>70</v>
      </c>
      <c r="F9" s="6">
        <v>44616</v>
      </c>
      <c r="G9" s="6">
        <v>44617</v>
      </c>
      <c r="H9" s="4">
        <v>1</v>
      </c>
      <c r="I9" s="4">
        <v>1</v>
      </c>
      <c r="J9" s="4">
        <v>1</v>
      </c>
      <c r="K9" s="4" t="s">
        <v>30</v>
      </c>
      <c r="L9" s="4">
        <v>408</v>
      </c>
      <c r="M9" s="4">
        <v>408</v>
      </c>
      <c r="N9" s="4" t="s">
        <v>71</v>
      </c>
      <c r="O9" s="4" t="s">
        <v>32</v>
      </c>
      <c r="P9" s="4" t="s">
        <v>33</v>
      </c>
      <c r="Q9" s="4">
        <v>0</v>
      </c>
      <c r="R9" s="7">
        <v>44616</v>
      </c>
      <c r="S9" s="6">
        <v>44632</v>
      </c>
      <c r="T9" s="4" t="s">
        <v>34</v>
      </c>
      <c r="U9" s="4">
        <v>408</v>
      </c>
      <c r="V9" s="4">
        <v>0</v>
      </c>
      <c r="W9" s="4">
        <v>0</v>
      </c>
      <c r="X9" s="4" t="s">
        <v>72</v>
      </c>
      <c r="Y9" s="4" t="s">
        <v>35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44616</v>
      </c>
      <c r="G10" s="6">
        <v>44617</v>
      </c>
      <c r="H10" s="4">
        <v>1</v>
      </c>
      <c r="I10" s="4">
        <v>1</v>
      </c>
      <c r="J10" s="4">
        <v>1</v>
      </c>
      <c r="K10" s="4" t="s">
        <v>30</v>
      </c>
      <c r="L10" s="4">
        <v>275</v>
      </c>
      <c r="M10" s="4">
        <v>275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44616</v>
      </c>
      <c r="S10" s="6">
        <v>44632</v>
      </c>
      <c r="T10" s="4" t="s">
        <v>34</v>
      </c>
      <c r="U10" s="4">
        <v>275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37</v>
      </c>
      <c r="E11" s="4" t="s">
        <v>78</v>
      </c>
      <c r="F11" s="6">
        <v>44616</v>
      </c>
      <c r="G11" s="6">
        <v>44617</v>
      </c>
      <c r="H11" s="4">
        <v>1</v>
      </c>
      <c r="I11" s="4">
        <v>1</v>
      </c>
      <c r="J11" s="4">
        <v>1</v>
      </c>
      <c r="K11" s="4" t="s">
        <v>30</v>
      </c>
      <c r="L11" s="4">
        <v>760</v>
      </c>
      <c r="M11" s="4">
        <v>760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44616</v>
      </c>
      <c r="S11" s="6">
        <v>44632</v>
      </c>
      <c r="T11" s="4" t="s">
        <v>34</v>
      </c>
      <c r="U11" s="4">
        <v>760</v>
      </c>
      <c r="V11" s="4">
        <v>0</v>
      </c>
      <c r="W11" s="4">
        <v>0</v>
      </c>
      <c r="X11" s="4" t="s">
        <v>80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64</v>
      </c>
      <c r="E12" s="4" t="s">
        <v>65</v>
      </c>
      <c r="F12" s="6">
        <v>44616</v>
      </c>
      <c r="G12" s="6">
        <v>44617</v>
      </c>
      <c r="H12" s="4">
        <v>1</v>
      </c>
      <c r="I12" s="4">
        <v>1</v>
      </c>
      <c r="J12" s="4">
        <v>1</v>
      </c>
      <c r="K12" s="4" t="s">
        <v>30</v>
      </c>
      <c r="L12" s="4">
        <v>737.86</v>
      </c>
      <c r="M12" s="4">
        <v>737.86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44616</v>
      </c>
      <c r="S12" s="6">
        <v>44632</v>
      </c>
      <c r="T12" s="4" t="s">
        <v>34</v>
      </c>
      <c r="U12" s="4">
        <v>737.86</v>
      </c>
      <c r="V12" s="4">
        <v>0</v>
      </c>
      <c r="W12" s="4">
        <v>0</v>
      </c>
      <c r="X12" s="4" t="s">
        <v>83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42</v>
      </c>
      <c r="E13" s="4" t="s">
        <v>70</v>
      </c>
      <c r="F13" s="6">
        <v>44616</v>
      </c>
      <c r="G13" s="6">
        <v>44617</v>
      </c>
      <c r="H13" s="4">
        <v>1</v>
      </c>
      <c r="I13" s="4">
        <v>1</v>
      </c>
      <c r="J13" s="4">
        <v>1</v>
      </c>
      <c r="K13" s="4" t="s">
        <v>30</v>
      </c>
      <c r="L13" s="4">
        <v>408</v>
      </c>
      <c r="M13" s="4">
        <v>408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44616</v>
      </c>
      <c r="S13" s="6">
        <v>44632</v>
      </c>
      <c r="T13" s="4" t="s">
        <v>34</v>
      </c>
      <c r="U13" s="4">
        <v>408</v>
      </c>
      <c r="V13" s="4">
        <v>0</v>
      </c>
      <c r="W13" s="4">
        <v>0</v>
      </c>
      <c r="X13" s="4" t="s">
        <v>86</v>
      </c>
      <c r="Y13" s="4" t="s">
        <v>46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44616</v>
      </c>
      <c r="G14" s="6">
        <v>44617</v>
      </c>
      <c r="H14" s="4">
        <v>3</v>
      </c>
      <c r="I14" s="4">
        <v>1</v>
      </c>
      <c r="J14" s="4">
        <v>3</v>
      </c>
      <c r="K14" s="4" t="s">
        <v>30</v>
      </c>
      <c r="L14" s="4">
        <v>1125.69</v>
      </c>
      <c r="M14" s="4">
        <v>1125.69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44616</v>
      </c>
      <c r="S14" s="6">
        <v>44632</v>
      </c>
      <c r="T14" s="4" t="s">
        <v>34</v>
      </c>
      <c r="U14" s="4">
        <v>1125.69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44616</v>
      </c>
      <c r="G15" s="6">
        <v>44617</v>
      </c>
      <c r="H15" s="4">
        <v>1</v>
      </c>
      <c r="I15" s="4">
        <v>1</v>
      </c>
      <c r="J15" s="4">
        <v>1</v>
      </c>
      <c r="K15" s="4" t="s">
        <v>30</v>
      </c>
      <c r="L15" s="4">
        <v>205.33</v>
      </c>
      <c r="M15" s="4">
        <v>205.33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44616</v>
      </c>
      <c r="S15" s="6">
        <v>44632</v>
      </c>
      <c r="T15" s="4" t="s">
        <v>34</v>
      </c>
      <c r="U15" s="4">
        <v>205.33</v>
      </c>
      <c r="V15" s="4">
        <v>0</v>
      </c>
      <c r="W15" s="4">
        <v>0</v>
      </c>
      <c r="X15" s="4" t="s">
        <v>97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44616</v>
      </c>
      <c r="G16" s="6">
        <v>44617</v>
      </c>
      <c r="H16" s="4">
        <v>1</v>
      </c>
      <c r="I16" s="4">
        <v>1</v>
      </c>
      <c r="J16" s="4">
        <v>1</v>
      </c>
      <c r="K16" s="4" t="s">
        <v>30</v>
      </c>
      <c r="L16" s="4">
        <v>186.66</v>
      </c>
      <c r="M16" s="4">
        <v>186.66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44616</v>
      </c>
      <c r="S16" s="6">
        <v>44632</v>
      </c>
      <c r="T16" s="4" t="s">
        <v>34</v>
      </c>
      <c r="U16" s="4">
        <v>186.66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42</v>
      </c>
      <c r="E17" s="4" t="s">
        <v>43</v>
      </c>
      <c r="F17" s="6">
        <v>44616</v>
      </c>
      <c r="G17" s="6">
        <v>44617</v>
      </c>
      <c r="H17" s="4">
        <v>1</v>
      </c>
      <c r="I17" s="4">
        <v>1</v>
      </c>
      <c r="J17" s="4">
        <v>1</v>
      </c>
      <c r="K17" s="4" t="s">
        <v>30</v>
      </c>
      <c r="L17" s="4">
        <v>589</v>
      </c>
      <c r="M17" s="4">
        <v>589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44616</v>
      </c>
      <c r="S17" s="6">
        <v>44632</v>
      </c>
      <c r="T17" s="4" t="s">
        <v>34</v>
      </c>
      <c r="U17" s="4">
        <v>589</v>
      </c>
      <c r="V17" s="4">
        <v>0</v>
      </c>
      <c r="W17" s="4">
        <v>0</v>
      </c>
      <c r="X17" s="4" t="s">
        <v>106</v>
      </c>
      <c r="Y17" s="4" t="s">
        <v>46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64</v>
      </c>
      <c r="E18" s="4" t="s">
        <v>108</v>
      </c>
      <c r="F18" s="6">
        <v>44616</v>
      </c>
      <c r="G18" s="6">
        <v>44617</v>
      </c>
      <c r="H18" s="4">
        <v>1</v>
      </c>
      <c r="I18" s="4">
        <v>1</v>
      </c>
      <c r="J18" s="4">
        <v>1</v>
      </c>
      <c r="K18" s="4" t="s">
        <v>30</v>
      </c>
      <c r="L18" s="4">
        <v>670.69</v>
      </c>
      <c r="M18" s="4">
        <v>670.69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44616</v>
      </c>
      <c r="S18" s="6">
        <v>44632</v>
      </c>
      <c r="T18" s="4" t="s">
        <v>34</v>
      </c>
      <c r="U18" s="4">
        <v>670.69</v>
      </c>
      <c r="V18" s="4">
        <v>0</v>
      </c>
      <c r="W18" s="4">
        <v>0</v>
      </c>
      <c r="X18" s="4" t="s">
        <v>110</v>
      </c>
      <c r="Y18" s="4" t="s">
        <v>35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44617</v>
      </c>
      <c r="G19" s="6">
        <v>44618</v>
      </c>
      <c r="H19" s="4">
        <v>1</v>
      </c>
      <c r="I19" s="4">
        <v>1</v>
      </c>
      <c r="J19" s="4">
        <v>1</v>
      </c>
      <c r="K19" s="4" t="s">
        <v>30</v>
      </c>
      <c r="L19" s="4">
        <v>115.14</v>
      </c>
      <c r="M19" s="4">
        <v>115.14</v>
      </c>
      <c r="N19" s="4" t="s">
        <v>114</v>
      </c>
      <c r="O19" s="4" t="s">
        <v>115</v>
      </c>
      <c r="P19" s="4" t="s">
        <v>33</v>
      </c>
      <c r="Q19" s="4">
        <v>0</v>
      </c>
      <c r="R19" s="7">
        <v>44612</v>
      </c>
      <c r="S19" s="6">
        <v>44633</v>
      </c>
      <c r="T19" s="4" t="s">
        <v>34</v>
      </c>
      <c r="U19" s="4">
        <v>115.14</v>
      </c>
      <c r="V19" s="4">
        <v>0</v>
      </c>
      <c r="W19" s="4">
        <v>0</v>
      </c>
      <c r="X19" s="4" t="s">
        <v>116</v>
      </c>
      <c r="Y19" s="4" t="s">
        <v>35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44617</v>
      </c>
      <c r="G20" s="6">
        <v>44618</v>
      </c>
      <c r="H20" s="4">
        <v>1</v>
      </c>
      <c r="I20" s="4">
        <v>1</v>
      </c>
      <c r="J20" s="4">
        <v>1</v>
      </c>
      <c r="K20" s="4" t="s">
        <v>30</v>
      </c>
      <c r="L20" s="4">
        <v>556.51</v>
      </c>
      <c r="M20" s="4">
        <v>556.51</v>
      </c>
      <c r="N20" s="4" t="s">
        <v>120</v>
      </c>
      <c r="O20" s="4" t="s">
        <v>115</v>
      </c>
      <c r="P20" s="4" t="s">
        <v>33</v>
      </c>
      <c r="Q20" s="4">
        <v>0</v>
      </c>
      <c r="R20" s="7">
        <v>44614</v>
      </c>
      <c r="S20" s="6">
        <v>44633</v>
      </c>
      <c r="T20" s="4" t="s">
        <v>34</v>
      </c>
      <c r="U20" s="4">
        <v>556.51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44616</v>
      </c>
      <c r="G21" s="6">
        <v>44618</v>
      </c>
      <c r="H21" s="4">
        <v>1</v>
      </c>
      <c r="I21" s="4">
        <v>2</v>
      </c>
      <c r="J21" s="4">
        <v>2</v>
      </c>
      <c r="K21" s="4" t="s">
        <v>30</v>
      </c>
      <c r="L21" s="4">
        <v>280</v>
      </c>
      <c r="M21" s="4">
        <v>280</v>
      </c>
      <c r="N21" s="4" t="s">
        <v>124</v>
      </c>
      <c r="O21" s="4" t="s">
        <v>115</v>
      </c>
      <c r="P21" s="4" t="s">
        <v>33</v>
      </c>
      <c r="Q21" s="4">
        <v>0</v>
      </c>
      <c r="R21" s="7">
        <v>44614</v>
      </c>
      <c r="S21" s="6">
        <v>44633</v>
      </c>
      <c r="T21" s="4" t="s">
        <v>34</v>
      </c>
      <c r="U21" s="4">
        <v>280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117</v>
      </c>
      <c r="B22" s="4" t="s">
        <v>26</v>
      </c>
      <c r="C22" s="4" t="s">
        <v>125</v>
      </c>
      <c r="D22" s="4" t="s">
        <v>118</v>
      </c>
      <c r="E22" s="4" t="s">
        <v>119</v>
      </c>
      <c r="F22" s="6">
        <v>44617</v>
      </c>
      <c r="G22" s="6">
        <v>44618</v>
      </c>
      <c r="H22" s="4">
        <v>1</v>
      </c>
      <c r="I22" s="4">
        <v>1</v>
      </c>
      <c r="J22" s="4">
        <v>1</v>
      </c>
      <c r="K22" s="4" t="s">
        <v>30</v>
      </c>
      <c r="L22" s="4">
        <v>-556.51</v>
      </c>
      <c r="M22" s="4">
        <v>-556.51</v>
      </c>
      <c r="N22" s="4" t="s">
        <v>120</v>
      </c>
      <c r="O22" s="4" t="s">
        <v>115</v>
      </c>
      <c r="P22" s="4" t="s">
        <v>33</v>
      </c>
      <c r="Q22" s="4">
        <v>0</v>
      </c>
      <c r="R22" s="7">
        <v>44614</v>
      </c>
      <c r="S22" s="6">
        <v>44633</v>
      </c>
      <c r="T22" s="4" t="s">
        <v>34</v>
      </c>
      <c r="U22" s="4">
        <v>-556.51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6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44617</v>
      </c>
      <c r="G23" s="6">
        <v>44618</v>
      </c>
      <c r="H23" s="4">
        <v>2</v>
      </c>
      <c r="I23" s="4">
        <v>1</v>
      </c>
      <c r="J23" s="4">
        <v>2</v>
      </c>
      <c r="K23" s="4" t="s">
        <v>30</v>
      </c>
      <c r="L23" s="4">
        <v>808</v>
      </c>
      <c r="M23" s="4">
        <v>808</v>
      </c>
      <c r="N23" s="4" t="s">
        <v>129</v>
      </c>
      <c r="O23" s="4" t="s">
        <v>115</v>
      </c>
      <c r="P23" s="4" t="s">
        <v>33</v>
      </c>
      <c r="Q23" s="4">
        <v>0</v>
      </c>
      <c r="R23" s="7">
        <v>44616</v>
      </c>
      <c r="S23" s="6">
        <v>44633</v>
      </c>
      <c r="T23" s="4" t="s">
        <v>34</v>
      </c>
      <c r="U23" s="4">
        <v>808</v>
      </c>
      <c r="V23" s="4">
        <v>0</v>
      </c>
      <c r="W23" s="4">
        <v>0</v>
      </c>
      <c r="X23" s="4" t="s">
        <v>130</v>
      </c>
      <c r="Y23" s="4">
        <v>11528168</v>
      </c>
      <c r="Z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44617</v>
      </c>
      <c r="G24" s="6">
        <v>44618</v>
      </c>
      <c r="H24" s="4">
        <v>1</v>
      </c>
      <c r="I24" s="4">
        <v>1</v>
      </c>
      <c r="J24" s="4">
        <v>1</v>
      </c>
      <c r="K24" s="4" t="s">
        <v>30</v>
      </c>
      <c r="L24" s="4">
        <v>113.47</v>
      </c>
      <c r="M24" s="4">
        <v>113.47</v>
      </c>
      <c r="N24" s="4" t="s">
        <v>135</v>
      </c>
      <c r="O24" s="4" t="s">
        <v>115</v>
      </c>
      <c r="P24" s="4" t="s">
        <v>33</v>
      </c>
      <c r="Q24" s="4">
        <v>0</v>
      </c>
      <c r="R24" s="7">
        <v>44616</v>
      </c>
      <c r="S24" s="6">
        <v>44633</v>
      </c>
      <c r="T24" s="4" t="s">
        <v>34</v>
      </c>
      <c r="U24" s="4">
        <v>113.47</v>
      </c>
      <c r="V24" s="4">
        <v>0</v>
      </c>
      <c r="W24" s="4">
        <v>124</v>
      </c>
      <c r="X24" s="4" t="s">
        <v>136</v>
      </c>
      <c r="Y24" s="4" t="s">
        <v>35</v>
      </c>
    </row>
    <row r="25" s="4" customFormat="1" spans="1:26">
      <c r="A25" s="4" t="s">
        <v>126</v>
      </c>
      <c r="B25" s="4" t="s">
        <v>26</v>
      </c>
      <c r="C25" s="4" t="s">
        <v>125</v>
      </c>
      <c r="D25" s="4" t="s">
        <v>127</v>
      </c>
      <c r="E25" s="4" t="s">
        <v>128</v>
      </c>
      <c r="F25" s="6">
        <v>44617</v>
      </c>
      <c r="G25" s="6">
        <v>44618</v>
      </c>
      <c r="H25" s="4">
        <v>2</v>
      </c>
      <c r="I25" s="4">
        <v>1</v>
      </c>
      <c r="J25" s="4">
        <v>2</v>
      </c>
      <c r="K25" s="4" t="s">
        <v>30</v>
      </c>
      <c r="L25" s="4">
        <v>-808</v>
      </c>
      <c r="M25" s="4">
        <v>-808</v>
      </c>
      <c r="N25" s="4" t="s">
        <v>129</v>
      </c>
      <c r="O25" s="4" t="s">
        <v>115</v>
      </c>
      <c r="P25" s="4" t="s">
        <v>33</v>
      </c>
      <c r="Q25" s="4">
        <v>0</v>
      </c>
      <c r="R25" s="7">
        <v>44616</v>
      </c>
      <c r="S25" s="6">
        <v>44633</v>
      </c>
      <c r="T25" s="4" t="s">
        <v>34</v>
      </c>
      <c r="U25" s="4">
        <v>-808</v>
      </c>
      <c r="V25" s="4">
        <v>0</v>
      </c>
      <c r="W25" s="4">
        <v>0</v>
      </c>
      <c r="X25" s="4" t="s">
        <v>130</v>
      </c>
      <c r="Y25" s="4">
        <v>11528168</v>
      </c>
      <c r="Z25" s="4" t="s">
        <v>131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44617</v>
      </c>
      <c r="G26" s="6">
        <v>44618</v>
      </c>
      <c r="H26" s="4">
        <v>1</v>
      </c>
      <c r="I26" s="4">
        <v>1</v>
      </c>
      <c r="J26" s="4">
        <v>1</v>
      </c>
      <c r="K26" s="4" t="s">
        <v>30</v>
      </c>
      <c r="L26" s="4">
        <v>213</v>
      </c>
      <c r="M26" s="4">
        <v>213</v>
      </c>
      <c r="N26" s="4" t="s">
        <v>140</v>
      </c>
      <c r="O26" s="4" t="s">
        <v>115</v>
      </c>
      <c r="P26" s="4" t="s">
        <v>33</v>
      </c>
      <c r="Q26" s="4">
        <v>0</v>
      </c>
      <c r="R26" s="7">
        <v>44616</v>
      </c>
      <c r="S26" s="6">
        <v>44633</v>
      </c>
      <c r="T26" s="4" t="s">
        <v>34</v>
      </c>
      <c r="U26" s="4">
        <v>213</v>
      </c>
      <c r="V26" s="4">
        <v>0</v>
      </c>
      <c r="W26" s="4">
        <v>0</v>
      </c>
      <c r="X26" s="4" t="s">
        <v>141</v>
      </c>
      <c r="Y26" s="4" t="s">
        <v>46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44617</v>
      </c>
      <c r="G27" s="6">
        <v>44618</v>
      </c>
      <c r="H27" s="4">
        <v>1</v>
      </c>
      <c r="I27" s="4">
        <v>1</v>
      </c>
      <c r="J27" s="4">
        <v>1</v>
      </c>
      <c r="K27" s="4" t="s">
        <v>30</v>
      </c>
      <c r="L27" s="4">
        <v>685.79</v>
      </c>
      <c r="M27" s="4">
        <v>685.79</v>
      </c>
      <c r="N27" s="4" t="s">
        <v>145</v>
      </c>
      <c r="O27" s="4" t="s">
        <v>115</v>
      </c>
      <c r="P27" s="4" t="s">
        <v>33</v>
      </c>
      <c r="Q27" s="4">
        <v>0</v>
      </c>
      <c r="R27" s="7">
        <v>44616</v>
      </c>
      <c r="S27" s="6">
        <v>44633</v>
      </c>
      <c r="T27" s="4" t="s">
        <v>34</v>
      </c>
      <c r="U27" s="4">
        <v>685.79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42</v>
      </c>
      <c r="E28" s="4" t="s">
        <v>70</v>
      </c>
      <c r="F28" s="6">
        <v>44617</v>
      </c>
      <c r="G28" s="6">
        <v>44618</v>
      </c>
      <c r="H28" s="4">
        <v>3</v>
      </c>
      <c r="I28" s="4">
        <v>1</v>
      </c>
      <c r="J28" s="4">
        <v>3</v>
      </c>
      <c r="K28" s="4" t="s">
        <v>30</v>
      </c>
      <c r="L28" s="4">
        <v>1344</v>
      </c>
      <c r="M28" s="4">
        <v>1344</v>
      </c>
      <c r="N28" s="4" t="s">
        <v>147</v>
      </c>
      <c r="O28" s="4" t="s">
        <v>115</v>
      </c>
      <c r="P28" s="4" t="s">
        <v>33</v>
      </c>
      <c r="Q28" s="4">
        <v>0</v>
      </c>
      <c r="R28" s="7">
        <v>44616</v>
      </c>
      <c r="S28" s="6">
        <v>44633</v>
      </c>
      <c r="T28" s="4" t="s">
        <v>34</v>
      </c>
      <c r="U28" s="4">
        <v>1344</v>
      </c>
      <c r="V28" s="4">
        <v>0</v>
      </c>
      <c r="W28" s="4">
        <v>0</v>
      </c>
      <c r="X28" s="4" t="s">
        <v>148</v>
      </c>
      <c r="Y28" s="4" t="s">
        <v>46</v>
      </c>
    </row>
    <row r="29" s="4" customFormat="1" spans="1:25">
      <c r="A29" s="4" t="s">
        <v>149</v>
      </c>
      <c r="B29" s="4" t="s">
        <v>26</v>
      </c>
      <c r="C29" s="4" t="s">
        <v>27</v>
      </c>
      <c r="D29" s="4" t="s">
        <v>133</v>
      </c>
      <c r="E29" s="4" t="s">
        <v>150</v>
      </c>
      <c r="F29" s="6">
        <v>44617</v>
      </c>
      <c r="G29" s="6">
        <v>44618</v>
      </c>
      <c r="H29" s="4">
        <v>1</v>
      </c>
      <c r="I29" s="4">
        <v>1</v>
      </c>
      <c r="J29" s="4">
        <v>1</v>
      </c>
      <c r="K29" s="4" t="s">
        <v>30</v>
      </c>
      <c r="L29" s="4">
        <v>117.67</v>
      </c>
      <c r="M29" s="4">
        <v>117.67</v>
      </c>
      <c r="N29" s="4" t="s">
        <v>151</v>
      </c>
      <c r="O29" s="4" t="s">
        <v>115</v>
      </c>
      <c r="P29" s="4" t="s">
        <v>33</v>
      </c>
      <c r="Q29" s="4">
        <v>0</v>
      </c>
      <c r="R29" s="7">
        <v>44617</v>
      </c>
      <c r="S29" s="6">
        <v>44633</v>
      </c>
      <c r="T29" s="4" t="s">
        <v>34</v>
      </c>
      <c r="U29" s="4">
        <v>117.67</v>
      </c>
      <c r="V29" s="4">
        <v>0</v>
      </c>
      <c r="W29" s="4">
        <v>0</v>
      </c>
      <c r="X29" s="4" t="s">
        <v>152</v>
      </c>
      <c r="Y29" s="4" t="s">
        <v>35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99</v>
      </c>
      <c r="E30" s="4" t="s">
        <v>100</v>
      </c>
      <c r="F30" s="6">
        <v>44617</v>
      </c>
      <c r="G30" s="6">
        <v>44618</v>
      </c>
      <c r="H30" s="4">
        <v>1</v>
      </c>
      <c r="I30" s="4">
        <v>1</v>
      </c>
      <c r="J30" s="4">
        <v>1</v>
      </c>
      <c r="K30" s="4" t="s">
        <v>30</v>
      </c>
      <c r="L30" s="4">
        <v>186.66</v>
      </c>
      <c r="M30" s="4">
        <v>186.66</v>
      </c>
      <c r="N30" s="4" t="s">
        <v>154</v>
      </c>
      <c r="O30" s="4" t="s">
        <v>115</v>
      </c>
      <c r="P30" s="4" t="s">
        <v>33</v>
      </c>
      <c r="Q30" s="4">
        <v>0</v>
      </c>
      <c r="R30" s="7">
        <v>44617</v>
      </c>
      <c r="S30" s="6">
        <v>44633</v>
      </c>
      <c r="T30" s="4" t="s">
        <v>34</v>
      </c>
      <c r="U30" s="4">
        <v>186.66</v>
      </c>
      <c r="V30" s="4">
        <v>0</v>
      </c>
      <c r="W30" s="4">
        <v>0</v>
      </c>
      <c r="X30" s="4" t="s">
        <v>155</v>
      </c>
      <c r="Y30" s="4" t="s">
        <v>35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37</v>
      </c>
      <c r="E31" s="4" t="s">
        <v>78</v>
      </c>
      <c r="F31" s="6">
        <v>44617</v>
      </c>
      <c r="G31" s="6">
        <v>44618</v>
      </c>
      <c r="H31" s="4">
        <v>1</v>
      </c>
      <c r="I31" s="4">
        <v>1</v>
      </c>
      <c r="J31" s="4">
        <v>1</v>
      </c>
      <c r="K31" s="4" t="s">
        <v>30</v>
      </c>
      <c r="L31" s="4">
        <v>860</v>
      </c>
      <c r="M31" s="4">
        <v>860</v>
      </c>
      <c r="N31" s="4" t="s">
        <v>157</v>
      </c>
      <c r="O31" s="4" t="s">
        <v>115</v>
      </c>
      <c r="P31" s="4" t="s">
        <v>33</v>
      </c>
      <c r="Q31" s="4">
        <v>0</v>
      </c>
      <c r="R31" s="7">
        <v>44617</v>
      </c>
      <c r="S31" s="6">
        <v>44633</v>
      </c>
      <c r="T31" s="4" t="s">
        <v>34</v>
      </c>
      <c r="U31" s="4">
        <v>860</v>
      </c>
      <c r="V31" s="4">
        <v>0</v>
      </c>
      <c r="W31" s="4">
        <v>0</v>
      </c>
      <c r="X31" s="4" t="s">
        <v>158</v>
      </c>
      <c r="Y31" s="4" t="s">
        <v>35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122</v>
      </c>
      <c r="E32" s="4" t="s">
        <v>123</v>
      </c>
      <c r="F32" s="6">
        <v>44617</v>
      </c>
      <c r="G32" s="6">
        <v>44618</v>
      </c>
      <c r="H32" s="4">
        <v>1</v>
      </c>
      <c r="I32" s="4">
        <v>1</v>
      </c>
      <c r="J32" s="4">
        <v>1</v>
      </c>
      <c r="K32" s="4" t="s">
        <v>30</v>
      </c>
      <c r="L32" s="4">
        <v>140</v>
      </c>
      <c r="M32" s="4">
        <v>140</v>
      </c>
      <c r="N32" s="4" t="s">
        <v>160</v>
      </c>
      <c r="O32" s="4" t="s">
        <v>115</v>
      </c>
      <c r="P32" s="4" t="s">
        <v>33</v>
      </c>
      <c r="Q32" s="4">
        <v>0</v>
      </c>
      <c r="R32" s="7">
        <v>44617</v>
      </c>
      <c r="S32" s="6">
        <v>44633</v>
      </c>
      <c r="T32" s="4" t="s">
        <v>34</v>
      </c>
      <c r="U32" s="4">
        <v>140</v>
      </c>
      <c r="V32" s="4">
        <v>0</v>
      </c>
      <c r="W32" s="4">
        <v>0</v>
      </c>
      <c r="X32" s="4" t="s">
        <v>161</v>
      </c>
      <c r="Y32" s="4" t="s">
        <v>35</v>
      </c>
    </row>
    <row r="33" s="4" customFormat="1" spans="1:25">
      <c r="A33" s="4" t="s">
        <v>159</v>
      </c>
      <c r="B33" s="4" t="s">
        <v>26</v>
      </c>
      <c r="C33" s="4" t="s">
        <v>125</v>
      </c>
      <c r="D33" s="4" t="s">
        <v>122</v>
      </c>
      <c r="E33" s="4" t="s">
        <v>123</v>
      </c>
      <c r="F33" s="6">
        <v>44617</v>
      </c>
      <c r="G33" s="6">
        <v>44618</v>
      </c>
      <c r="H33" s="4">
        <v>1</v>
      </c>
      <c r="I33" s="4">
        <v>1</v>
      </c>
      <c r="J33" s="4">
        <v>1</v>
      </c>
      <c r="K33" s="4" t="s">
        <v>30</v>
      </c>
      <c r="L33" s="4">
        <v>-140</v>
      </c>
      <c r="M33" s="4">
        <v>-140</v>
      </c>
      <c r="N33" s="4" t="s">
        <v>160</v>
      </c>
      <c r="O33" s="4" t="s">
        <v>115</v>
      </c>
      <c r="P33" s="4" t="s">
        <v>33</v>
      </c>
      <c r="Q33" s="4">
        <v>0</v>
      </c>
      <c r="R33" s="7">
        <v>44617</v>
      </c>
      <c r="S33" s="6">
        <v>44633</v>
      </c>
      <c r="T33" s="4" t="s">
        <v>34</v>
      </c>
      <c r="U33" s="4">
        <v>-140</v>
      </c>
      <c r="V33" s="4">
        <v>0</v>
      </c>
      <c r="W33" s="4">
        <v>0</v>
      </c>
      <c r="X33" s="4" t="s">
        <v>161</v>
      </c>
      <c r="Y33" s="4" t="s">
        <v>35</v>
      </c>
    </row>
    <row r="34" s="4" customFormat="1" spans="1:25">
      <c r="A34" s="4" t="s">
        <v>162</v>
      </c>
      <c r="B34" s="4" t="s">
        <v>26</v>
      </c>
      <c r="C34" s="4" t="s">
        <v>27</v>
      </c>
      <c r="D34" s="4" t="s">
        <v>163</v>
      </c>
      <c r="E34" s="4" t="s">
        <v>164</v>
      </c>
      <c r="F34" s="6">
        <v>44617</v>
      </c>
      <c r="G34" s="6">
        <v>44618</v>
      </c>
      <c r="H34" s="4">
        <v>1</v>
      </c>
      <c r="I34" s="4">
        <v>1</v>
      </c>
      <c r="J34" s="4">
        <v>1</v>
      </c>
      <c r="K34" s="4" t="s">
        <v>30</v>
      </c>
      <c r="L34" s="4">
        <v>205</v>
      </c>
      <c r="M34" s="4">
        <v>205</v>
      </c>
      <c r="N34" s="4" t="s">
        <v>165</v>
      </c>
      <c r="O34" s="4" t="s">
        <v>115</v>
      </c>
      <c r="P34" s="4" t="s">
        <v>33</v>
      </c>
      <c r="Q34" s="4">
        <v>0</v>
      </c>
      <c r="R34" s="7">
        <v>44617</v>
      </c>
      <c r="S34" s="6">
        <v>44633</v>
      </c>
      <c r="T34" s="4" t="s">
        <v>34</v>
      </c>
      <c r="U34" s="4">
        <v>205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166</v>
      </c>
      <c r="B35" s="4" t="s">
        <v>26</v>
      </c>
      <c r="C35" s="4" t="s">
        <v>27</v>
      </c>
      <c r="D35" s="4" t="s">
        <v>122</v>
      </c>
      <c r="E35" s="4" t="s">
        <v>123</v>
      </c>
      <c r="F35" s="6">
        <v>44617</v>
      </c>
      <c r="G35" s="6">
        <v>44618</v>
      </c>
      <c r="H35" s="4">
        <v>1</v>
      </c>
      <c r="I35" s="4">
        <v>1</v>
      </c>
      <c r="J35" s="4">
        <v>1</v>
      </c>
      <c r="K35" s="4" t="s">
        <v>30</v>
      </c>
      <c r="L35" s="4">
        <v>140</v>
      </c>
      <c r="M35" s="4">
        <v>140</v>
      </c>
      <c r="N35" s="4" t="s">
        <v>167</v>
      </c>
      <c r="O35" s="4" t="s">
        <v>115</v>
      </c>
      <c r="P35" s="4" t="s">
        <v>33</v>
      </c>
      <c r="Q35" s="4">
        <v>0</v>
      </c>
      <c r="R35" s="7">
        <v>44617</v>
      </c>
      <c r="S35" s="6">
        <v>44633</v>
      </c>
      <c r="T35" s="4" t="s">
        <v>34</v>
      </c>
      <c r="U35" s="4">
        <v>140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168</v>
      </c>
      <c r="B36" s="4" t="s">
        <v>26</v>
      </c>
      <c r="C36" s="4" t="s">
        <v>27</v>
      </c>
      <c r="D36" s="4" t="s">
        <v>42</v>
      </c>
      <c r="E36" s="4" t="s">
        <v>70</v>
      </c>
      <c r="F36" s="6">
        <v>44617</v>
      </c>
      <c r="G36" s="6">
        <v>44618</v>
      </c>
      <c r="H36" s="4">
        <v>1</v>
      </c>
      <c r="I36" s="4">
        <v>1</v>
      </c>
      <c r="J36" s="4">
        <v>1</v>
      </c>
      <c r="K36" s="4" t="s">
        <v>30</v>
      </c>
      <c r="L36" s="4">
        <v>448</v>
      </c>
      <c r="M36" s="4">
        <v>448</v>
      </c>
      <c r="N36" s="4" t="s">
        <v>169</v>
      </c>
      <c r="O36" s="4" t="s">
        <v>115</v>
      </c>
      <c r="P36" s="4" t="s">
        <v>33</v>
      </c>
      <c r="Q36" s="4">
        <v>0</v>
      </c>
      <c r="R36" s="7">
        <v>44617</v>
      </c>
      <c r="S36" s="6">
        <v>44633</v>
      </c>
      <c r="T36" s="4" t="s">
        <v>34</v>
      </c>
      <c r="U36" s="4">
        <v>448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170</v>
      </c>
      <c r="B37" s="4" t="s">
        <v>26</v>
      </c>
      <c r="C37" s="4" t="s">
        <v>27</v>
      </c>
      <c r="D37" s="4" t="s">
        <v>99</v>
      </c>
      <c r="E37" s="4" t="s">
        <v>100</v>
      </c>
      <c r="F37" s="6">
        <v>44617</v>
      </c>
      <c r="G37" s="6">
        <v>44618</v>
      </c>
      <c r="H37" s="4">
        <v>1</v>
      </c>
      <c r="I37" s="4">
        <v>1</v>
      </c>
      <c r="J37" s="4">
        <v>1</v>
      </c>
      <c r="K37" s="4" t="s">
        <v>30</v>
      </c>
      <c r="L37" s="4">
        <v>186.66</v>
      </c>
      <c r="M37" s="4">
        <v>186.66</v>
      </c>
      <c r="N37" s="4" t="s">
        <v>171</v>
      </c>
      <c r="O37" s="4" t="s">
        <v>115</v>
      </c>
      <c r="P37" s="4" t="s">
        <v>33</v>
      </c>
      <c r="Q37" s="4">
        <v>0</v>
      </c>
      <c r="R37" s="7">
        <v>44617</v>
      </c>
      <c r="S37" s="6">
        <v>44633</v>
      </c>
      <c r="T37" s="4" t="s">
        <v>34</v>
      </c>
      <c r="U37" s="4">
        <v>186.66</v>
      </c>
      <c r="V37" s="4">
        <v>0</v>
      </c>
      <c r="W37" s="4">
        <v>0</v>
      </c>
      <c r="X37" s="4" t="s">
        <v>172</v>
      </c>
      <c r="Y37" s="4" t="s">
        <v>46</v>
      </c>
    </row>
    <row r="38" s="4" customFormat="1" spans="1:25">
      <c r="A38" s="4" t="s">
        <v>173</v>
      </c>
      <c r="B38" s="4" t="s">
        <v>26</v>
      </c>
      <c r="C38" s="4" t="s">
        <v>27</v>
      </c>
      <c r="D38" s="4" t="s">
        <v>99</v>
      </c>
      <c r="E38" s="4" t="s">
        <v>100</v>
      </c>
      <c r="F38" s="6">
        <v>44617</v>
      </c>
      <c r="G38" s="6">
        <v>44618</v>
      </c>
      <c r="H38" s="4">
        <v>1</v>
      </c>
      <c r="I38" s="4">
        <v>1</v>
      </c>
      <c r="J38" s="4">
        <v>1</v>
      </c>
      <c r="K38" s="4" t="s">
        <v>30</v>
      </c>
      <c r="L38" s="4">
        <v>186.66</v>
      </c>
      <c r="M38" s="4">
        <v>186.66</v>
      </c>
      <c r="N38" s="4" t="s">
        <v>174</v>
      </c>
      <c r="O38" s="4" t="s">
        <v>115</v>
      </c>
      <c r="P38" s="4" t="s">
        <v>33</v>
      </c>
      <c r="Q38" s="4">
        <v>0</v>
      </c>
      <c r="R38" s="7">
        <v>44617</v>
      </c>
      <c r="S38" s="6">
        <v>44633</v>
      </c>
      <c r="T38" s="4" t="s">
        <v>34</v>
      </c>
      <c r="U38" s="4">
        <v>186.66</v>
      </c>
      <c r="V38" s="4">
        <v>0</v>
      </c>
      <c r="W38" s="4">
        <v>0</v>
      </c>
      <c r="X38" s="4" t="s">
        <v>175</v>
      </c>
      <c r="Y38" s="4" t="s">
        <v>46</v>
      </c>
    </row>
    <row r="39" s="4" customFormat="1" spans="1:25">
      <c r="A39" s="4" t="s">
        <v>176</v>
      </c>
      <c r="B39" s="4" t="s">
        <v>26</v>
      </c>
      <c r="C39" s="4" t="s">
        <v>27</v>
      </c>
      <c r="D39" s="4" t="s">
        <v>99</v>
      </c>
      <c r="E39" s="4" t="s">
        <v>100</v>
      </c>
      <c r="F39" s="6">
        <v>44617</v>
      </c>
      <c r="G39" s="6">
        <v>44618</v>
      </c>
      <c r="H39" s="4">
        <v>1</v>
      </c>
      <c r="I39" s="4">
        <v>1</v>
      </c>
      <c r="J39" s="4">
        <v>1</v>
      </c>
      <c r="K39" s="4" t="s">
        <v>30</v>
      </c>
      <c r="L39" s="4">
        <v>186.66</v>
      </c>
      <c r="M39" s="4">
        <v>186.66</v>
      </c>
      <c r="N39" s="4" t="s">
        <v>177</v>
      </c>
      <c r="O39" s="4" t="s">
        <v>115</v>
      </c>
      <c r="P39" s="4" t="s">
        <v>33</v>
      </c>
      <c r="Q39" s="4">
        <v>0</v>
      </c>
      <c r="R39" s="7">
        <v>44617</v>
      </c>
      <c r="S39" s="6">
        <v>44633</v>
      </c>
      <c r="T39" s="4" t="s">
        <v>34</v>
      </c>
      <c r="U39" s="4">
        <v>186.66</v>
      </c>
      <c r="V39" s="4">
        <v>0</v>
      </c>
      <c r="W39" s="4">
        <v>0</v>
      </c>
      <c r="X39" s="4" t="s">
        <v>178</v>
      </c>
      <c r="Y39" s="4" t="s">
        <v>46</v>
      </c>
    </row>
    <row r="40" s="4" customFormat="1" spans="1:25">
      <c r="A40" s="4" t="s">
        <v>179</v>
      </c>
      <c r="B40" s="4" t="s">
        <v>26</v>
      </c>
      <c r="C40" s="4" t="s">
        <v>27</v>
      </c>
      <c r="D40" s="4" t="s">
        <v>180</v>
      </c>
      <c r="E40" s="4" t="s">
        <v>181</v>
      </c>
      <c r="F40" s="6">
        <v>44618</v>
      </c>
      <c r="G40" s="6">
        <v>44619</v>
      </c>
      <c r="H40" s="4">
        <v>1</v>
      </c>
      <c r="I40" s="4">
        <v>1</v>
      </c>
      <c r="J40" s="4">
        <v>1</v>
      </c>
      <c r="K40" s="4" t="s">
        <v>30</v>
      </c>
      <c r="L40" s="4">
        <v>331.5</v>
      </c>
      <c r="M40" s="4">
        <v>331.5</v>
      </c>
      <c r="N40" s="4" t="s">
        <v>182</v>
      </c>
      <c r="O40" s="4" t="s">
        <v>183</v>
      </c>
      <c r="P40" s="4" t="s">
        <v>33</v>
      </c>
      <c r="Q40" s="4">
        <v>0</v>
      </c>
      <c r="R40" s="7">
        <v>44610</v>
      </c>
      <c r="S40" s="6">
        <v>44634</v>
      </c>
      <c r="T40" s="4" t="s">
        <v>34</v>
      </c>
      <c r="U40" s="4">
        <v>331.5</v>
      </c>
      <c r="V40" s="4">
        <v>0</v>
      </c>
      <c r="W40" s="4">
        <v>0</v>
      </c>
      <c r="X40" s="4" t="s">
        <v>35</v>
      </c>
      <c r="Y40" s="4" t="s">
        <v>184</v>
      </c>
    </row>
    <row r="41" s="4" customFormat="1" spans="1:25">
      <c r="A41" s="4" t="s">
        <v>185</v>
      </c>
      <c r="B41" s="4" t="s">
        <v>26</v>
      </c>
      <c r="C41" s="4" t="s">
        <v>27</v>
      </c>
      <c r="D41" s="4" t="s">
        <v>37</v>
      </c>
      <c r="E41" s="4" t="s">
        <v>78</v>
      </c>
      <c r="F41" s="6">
        <v>44618</v>
      </c>
      <c r="G41" s="6">
        <v>44619</v>
      </c>
      <c r="H41" s="4">
        <v>1</v>
      </c>
      <c r="I41" s="4">
        <v>1</v>
      </c>
      <c r="J41" s="4">
        <v>1</v>
      </c>
      <c r="K41" s="4" t="s">
        <v>30</v>
      </c>
      <c r="L41" s="4">
        <v>860</v>
      </c>
      <c r="M41" s="4">
        <v>860</v>
      </c>
      <c r="N41" s="4" t="s">
        <v>186</v>
      </c>
      <c r="O41" s="4" t="s">
        <v>183</v>
      </c>
      <c r="P41" s="4" t="s">
        <v>33</v>
      </c>
      <c r="Q41" s="4">
        <v>0</v>
      </c>
      <c r="R41" s="7">
        <v>44614</v>
      </c>
      <c r="S41" s="6">
        <v>44634</v>
      </c>
      <c r="T41" s="4" t="s">
        <v>34</v>
      </c>
      <c r="U41" s="4">
        <v>860</v>
      </c>
      <c r="V41" s="4">
        <v>0</v>
      </c>
      <c r="W41" s="4">
        <v>0</v>
      </c>
      <c r="X41" s="4" t="s">
        <v>187</v>
      </c>
      <c r="Y41" s="4" t="s">
        <v>35</v>
      </c>
    </row>
    <row r="42" s="4" customFormat="1" spans="1:25">
      <c r="A42" s="4" t="s">
        <v>188</v>
      </c>
      <c r="B42" s="4" t="s">
        <v>26</v>
      </c>
      <c r="C42" s="4" t="s">
        <v>27</v>
      </c>
      <c r="D42" s="4" t="s">
        <v>189</v>
      </c>
      <c r="E42" s="4" t="s">
        <v>190</v>
      </c>
      <c r="F42" s="6">
        <v>44618</v>
      </c>
      <c r="G42" s="6">
        <v>44619</v>
      </c>
      <c r="H42" s="4">
        <v>1</v>
      </c>
      <c r="I42" s="4">
        <v>1</v>
      </c>
      <c r="J42" s="4">
        <v>1</v>
      </c>
      <c r="K42" s="4" t="s">
        <v>30</v>
      </c>
      <c r="L42" s="4">
        <v>255</v>
      </c>
      <c r="M42" s="4">
        <v>255</v>
      </c>
      <c r="N42" s="4" t="s">
        <v>191</v>
      </c>
      <c r="O42" s="4" t="s">
        <v>183</v>
      </c>
      <c r="P42" s="4" t="s">
        <v>33</v>
      </c>
      <c r="Q42" s="4">
        <v>0</v>
      </c>
      <c r="R42" s="7">
        <v>44615</v>
      </c>
      <c r="S42" s="6">
        <v>44634</v>
      </c>
      <c r="T42" s="4" t="s">
        <v>34</v>
      </c>
      <c r="U42" s="4">
        <v>255</v>
      </c>
      <c r="V42" s="4">
        <v>0</v>
      </c>
      <c r="W42" s="4">
        <v>0</v>
      </c>
      <c r="X42" s="4" t="s">
        <v>35</v>
      </c>
      <c r="Y42" s="4" t="s">
        <v>192</v>
      </c>
    </row>
    <row r="43" s="4" customFormat="1" spans="1:25">
      <c r="A43" s="4" t="s">
        <v>193</v>
      </c>
      <c r="B43" s="4" t="s">
        <v>26</v>
      </c>
      <c r="C43" s="4" t="s">
        <v>27</v>
      </c>
      <c r="D43" s="4" t="s">
        <v>42</v>
      </c>
      <c r="E43" s="4" t="s">
        <v>194</v>
      </c>
      <c r="F43" s="6">
        <v>44617</v>
      </c>
      <c r="G43" s="6">
        <v>44619</v>
      </c>
      <c r="H43" s="4">
        <v>1</v>
      </c>
      <c r="I43" s="4">
        <v>2</v>
      </c>
      <c r="J43" s="4">
        <v>2</v>
      </c>
      <c r="K43" s="4" t="s">
        <v>30</v>
      </c>
      <c r="L43" s="4">
        <v>1078</v>
      </c>
      <c r="M43" s="4">
        <v>1078</v>
      </c>
      <c r="N43" s="4" t="s">
        <v>195</v>
      </c>
      <c r="O43" s="4" t="s">
        <v>183</v>
      </c>
      <c r="P43" s="4" t="s">
        <v>33</v>
      </c>
      <c r="Q43" s="4">
        <v>0</v>
      </c>
      <c r="R43" s="7">
        <v>44616</v>
      </c>
      <c r="S43" s="6">
        <v>44634</v>
      </c>
      <c r="T43" s="4" t="s">
        <v>34</v>
      </c>
      <c r="U43" s="4">
        <v>1078</v>
      </c>
      <c r="V43" s="4">
        <v>0</v>
      </c>
      <c r="W43" s="4">
        <v>0</v>
      </c>
      <c r="X43" s="4" t="s">
        <v>196</v>
      </c>
      <c r="Y43" s="4" t="s">
        <v>46</v>
      </c>
    </row>
    <row r="44" s="4" customFormat="1" spans="1:25">
      <c r="A44" s="4" t="s">
        <v>197</v>
      </c>
      <c r="B44" s="4" t="s">
        <v>26</v>
      </c>
      <c r="C44" s="4" t="s">
        <v>27</v>
      </c>
      <c r="D44" s="4" t="s">
        <v>163</v>
      </c>
      <c r="E44" s="4" t="s">
        <v>198</v>
      </c>
      <c r="F44" s="6">
        <v>44617</v>
      </c>
      <c r="G44" s="6">
        <v>44619</v>
      </c>
      <c r="H44" s="4">
        <v>1</v>
      </c>
      <c r="I44" s="4">
        <v>2</v>
      </c>
      <c r="J44" s="4">
        <v>2</v>
      </c>
      <c r="K44" s="4" t="s">
        <v>30</v>
      </c>
      <c r="L44" s="4">
        <v>420</v>
      </c>
      <c r="M44" s="4">
        <v>420</v>
      </c>
      <c r="N44" s="4" t="s">
        <v>199</v>
      </c>
      <c r="O44" s="4" t="s">
        <v>183</v>
      </c>
      <c r="P44" s="4" t="s">
        <v>33</v>
      </c>
      <c r="Q44" s="4">
        <v>0</v>
      </c>
      <c r="R44" s="7">
        <v>44616</v>
      </c>
      <c r="S44" s="6">
        <v>44634</v>
      </c>
      <c r="T44" s="4" t="s">
        <v>34</v>
      </c>
      <c r="U44" s="4">
        <v>420</v>
      </c>
      <c r="V44" s="4">
        <v>0</v>
      </c>
      <c r="W44" s="4">
        <v>0</v>
      </c>
      <c r="X44" s="4" t="s">
        <v>200</v>
      </c>
      <c r="Y44" s="4" t="s">
        <v>46</v>
      </c>
    </row>
    <row r="45" s="4" customFormat="1" spans="1:25">
      <c r="A45" s="4" t="s">
        <v>193</v>
      </c>
      <c r="B45" s="4" t="s">
        <v>26</v>
      </c>
      <c r="C45" s="4" t="s">
        <v>201</v>
      </c>
      <c r="D45" s="4" t="s">
        <v>42</v>
      </c>
      <c r="E45" s="4" t="s">
        <v>194</v>
      </c>
      <c r="F45" s="6">
        <v>44617</v>
      </c>
      <c r="G45" s="6">
        <v>44619</v>
      </c>
      <c r="H45" s="4">
        <v>1</v>
      </c>
      <c r="I45" s="4">
        <v>2</v>
      </c>
      <c r="J45" s="4">
        <v>2</v>
      </c>
      <c r="K45" s="4" t="s">
        <v>30</v>
      </c>
      <c r="L45" s="4">
        <v>-539</v>
      </c>
      <c r="M45" s="4">
        <v>-539</v>
      </c>
      <c r="N45" s="4" t="s">
        <v>195</v>
      </c>
      <c r="O45" s="4" t="s">
        <v>183</v>
      </c>
      <c r="P45" s="4" t="s">
        <v>33</v>
      </c>
      <c r="Q45" s="4">
        <v>0</v>
      </c>
      <c r="R45" s="7">
        <v>44616</v>
      </c>
      <c r="S45" s="6">
        <v>44634</v>
      </c>
      <c r="T45" s="4" t="s">
        <v>34</v>
      </c>
      <c r="U45" s="4">
        <v>-539</v>
      </c>
      <c r="V45" s="4">
        <v>0</v>
      </c>
      <c r="W45" s="4">
        <v>0</v>
      </c>
      <c r="X45" s="4" t="s">
        <v>196</v>
      </c>
      <c r="Y45" s="4" t="s">
        <v>46</v>
      </c>
    </row>
    <row r="46" s="4" customFormat="1" spans="1:25">
      <c r="A46" s="4" t="s">
        <v>202</v>
      </c>
      <c r="B46" s="4" t="s">
        <v>26</v>
      </c>
      <c r="C46" s="4" t="s">
        <v>27</v>
      </c>
      <c r="D46" s="4" t="s">
        <v>99</v>
      </c>
      <c r="E46" s="4" t="s">
        <v>100</v>
      </c>
      <c r="F46" s="6">
        <v>44618</v>
      </c>
      <c r="G46" s="6">
        <v>44619</v>
      </c>
      <c r="H46" s="4">
        <v>1</v>
      </c>
      <c r="I46" s="4">
        <v>1</v>
      </c>
      <c r="J46" s="4">
        <v>1</v>
      </c>
      <c r="K46" s="4" t="s">
        <v>30</v>
      </c>
      <c r="L46" s="4">
        <v>186.66</v>
      </c>
      <c r="M46" s="4">
        <v>186.66</v>
      </c>
      <c r="N46" s="4" t="s">
        <v>203</v>
      </c>
      <c r="O46" s="4" t="s">
        <v>183</v>
      </c>
      <c r="P46" s="4" t="s">
        <v>33</v>
      </c>
      <c r="Q46" s="4">
        <v>0</v>
      </c>
      <c r="R46" s="7">
        <v>44617</v>
      </c>
      <c r="S46" s="6">
        <v>44634</v>
      </c>
      <c r="T46" s="4" t="s">
        <v>34</v>
      </c>
      <c r="U46" s="4">
        <v>186.66</v>
      </c>
      <c r="V46" s="4">
        <v>0</v>
      </c>
      <c r="W46" s="4">
        <v>0</v>
      </c>
      <c r="X46" s="4" t="s">
        <v>204</v>
      </c>
      <c r="Y46" s="4" t="s">
        <v>35</v>
      </c>
    </row>
    <row r="47" s="4" customFormat="1" spans="1:25">
      <c r="A47" s="4" t="s">
        <v>205</v>
      </c>
      <c r="B47" s="4" t="s">
        <v>26</v>
      </c>
      <c r="C47" s="4" t="s">
        <v>27</v>
      </c>
      <c r="D47" s="4" t="s">
        <v>99</v>
      </c>
      <c r="E47" s="4" t="s">
        <v>100</v>
      </c>
      <c r="F47" s="6">
        <v>44618</v>
      </c>
      <c r="G47" s="6">
        <v>44619</v>
      </c>
      <c r="H47" s="4">
        <v>1</v>
      </c>
      <c r="I47" s="4">
        <v>1</v>
      </c>
      <c r="J47" s="4">
        <v>1</v>
      </c>
      <c r="K47" s="4" t="s">
        <v>30</v>
      </c>
      <c r="L47" s="4">
        <v>186.66</v>
      </c>
      <c r="M47" s="4">
        <v>186.66</v>
      </c>
      <c r="N47" s="4" t="s">
        <v>206</v>
      </c>
      <c r="O47" s="4" t="s">
        <v>183</v>
      </c>
      <c r="P47" s="4" t="s">
        <v>33</v>
      </c>
      <c r="Q47" s="4">
        <v>0</v>
      </c>
      <c r="R47" s="7">
        <v>44618</v>
      </c>
      <c r="S47" s="6">
        <v>44634</v>
      </c>
      <c r="T47" s="4" t="s">
        <v>34</v>
      </c>
      <c r="U47" s="4">
        <v>186.66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207</v>
      </c>
      <c r="B48" s="4" t="s">
        <v>26</v>
      </c>
      <c r="C48" s="4" t="s">
        <v>27</v>
      </c>
      <c r="D48" s="4" t="s">
        <v>99</v>
      </c>
      <c r="E48" s="4" t="s">
        <v>100</v>
      </c>
      <c r="F48" s="6">
        <v>44618</v>
      </c>
      <c r="G48" s="6">
        <v>44619</v>
      </c>
      <c r="H48" s="4">
        <v>1</v>
      </c>
      <c r="I48" s="4">
        <v>1</v>
      </c>
      <c r="J48" s="4">
        <v>1</v>
      </c>
      <c r="K48" s="4" t="s">
        <v>30</v>
      </c>
      <c r="L48" s="4">
        <v>186.66</v>
      </c>
      <c r="M48" s="4">
        <v>186.66</v>
      </c>
      <c r="N48" s="4" t="s">
        <v>208</v>
      </c>
      <c r="O48" s="4" t="s">
        <v>183</v>
      </c>
      <c r="P48" s="4" t="s">
        <v>33</v>
      </c>
      <c r="Q48" s="4">
        <v>0</v>
      </c>
      <c r="R48" s="7">
        <v>44618</v>
      </c>
      <c r="S48" s="6">
        <v>44634</v>
      </c>
      <c r="T48" s="4" t="s">
        <v>34</v>
      </c>
      <c r="U48" s="4">
        <v>186.66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207</v>
      </c>
      <c r="B49" s="4" t="s">
        <v>26</v>
      </c>
      <c r="C49" s="4" t="s">
        <v>125</v>
      </c>
      <c r="D49" s="4" t="s">
        <v>99</v>
      </c>
      <c r="E49" s="4" t="s">
        <v>100</v>
      </c>
      <c r="F49" s="6">
        <v>44618</v>
      </c>
      <c r="G49" s="6">
        <v>44619</v>
      </c>
      <c r="H49" s="4">
        <v>1</v>
      </c>
      <c r="I49" s="4">
        <v>1</v>
      </c>
      <c r="J49" s="4">
        <v>1</v>
      </c>
      <c r="K49" s="4" t="s">
        <v>30</v>
      </c>
      <c r="L49" s="4">
        <v>-186.66</v>
      </c>
      <c r="M49" s="4">
        <v>-186.66</v>
      </c>
      <c r="N49" s="4" t="s">
        <v>208</v>
      </c>
      <c r="O49" s="4" t="s">
        <v>183</v>
      </c>
      <c r="P49" s="4" t="s">
        <v>33</v>
      </c>
      <c r="Q49" s="4">
        <v>0</v>
      </c>
      <c r="R49" s="7">
        <v>44618</v>
      </c>
      <c r="S49" s="6">
        <v>44634</v>
      </c>
      <c r="T49" s="4" t="s">
        <v>34</v>
      </c>
      <c r="U49" s="4">
        <v>-186.66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209</v>
      </c>
      <c r="B50" s="4" t="s">
        <v>26</v>
      </c>
      <c r="C50" s="4" t="s">
        <v>27</v>
      </c>
      <c r="D50" s="4" t="s">
        <v>94</v>
      </c>
      <c r="E50" s="4" t="s">
        <v>108</v>
      </c>
      <c r="F50" s="6">
        <v>44618</v>
      </c>
      <c r="G50" s="6">
        <v>44619</v>
      </c>
      <c r="H50" s="4">
        <v>1</v>
      </c>
      <c r="I50" s="4">
        <v>1</v>
      </c>
      <c r="J50" s="4">
        <v>1</v>
      </c>
      <c r="K50" s="4" t="s">
        <v>30</v>
      </c>
      <c r="L50" s="4">
        <v>225.48</v>
      </c>
      <c r="M50" s="4">
        <v>225.48</v>
      </c>
      <c r="N50" s="4" t="s">
        <v>210</v>
      </c>
      <c r="O50" s="4" t="s">
        <v>183</v>
      </c>
      <c r="P50" s="4" t="s">
        <v>33</v>
      </c>
      <c r="Q50" s="4">
        <v>0</v>
      </c>
      <c r="R50" s="7">
        <v>44618</v>
      </c>
      <c r="S50" s="6">
        <v>44634</v>
      </c>
      <c r="T50" s="4" t="s">
        <v>34</v>
      </c>
      <c r="U50" s="4">
        <v>225.48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211</v>
      </c>
      <c r="B51" s="4" t="s">
        <v>26</v>
      </c>
      <c r="C51" s="4" t="s">
        <v>27</v>
      </c>
      <c r="D51" s="4" t="s">
        <v>94</v>
      </c>
      <c r="E51" s="4" t="s">
        <v>95</v>
      </c>
      <c r="F51" s="6">
        <v>44618</v>
      </c>
      <c r="G51" s="6">
        <v>44619</v>
      </c>
      <c r="H51" s="4">
        <v>1</v>
      </c>
      <c r="I51" s="4">
        <v>1</v>
      </c>
      <c r="J51" s="4">
        <v>1</v>
      </c>
      <c r="K51" s="4" t="s">
        <v>30</v>
      </c>
      <c r="L51" s="4">
        <v>220.69</v>
      </c>
      <c r="M51" s="4">
        <v>220.69</v>
      </c>
      <c r="N51" s="4" t="s">
        <v>212</v>
      </c>
      <c r="O51" s="4" t="s">
        <v>183</v>
      </c>
      <c r="P51" s="4" t="s">
        <v>33</v>
      </c>
      <c r="Q51" s="4">
        <v>0</v>
      </c>
      <c r="R51" s="7">
        <v>44618</v>
      </c>
      <c r="S51" s="6">
        <v>44634</v>
      </c>
      <c r="T51" s="4" t="s">
        <v>34</v>
      </c>
      <c r="U51" s="4">
        <v>220.69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213</v>
      </c>
      <c r="B52" s="4" t="s">
        <v>26</v>
      </c>
      <c r="C52" s="4" t="s">
        <v>27</v>
      </c>
      <c r="D52" s="4" t="s">
        <v>133</v>
      </c>
      <c r="E52" s="4" t="s">
        <v>214</v>
      </c>
      <c r="F52" s="6">
        <v>44618</v>
      </c>
      <c r="G52" s="6">
        <v>44619</v>
      </c>
      <c r="H52" s="4">
        <v>1</v>
      </c>
      <c r="I52" s="4">
        <v>1</v>
      </c>
      <c r="J52" s="4">
        <v>1</v>
      </c>
      <c r="K52" s="4" t="s">
        <v>30</v>
      </c>
      <c r="L52" s="4">
        <v>110.67</v>
      </c>
      <c r="M52" s="4">
        <v>110.67</v>
      </c>
      <c r="N52" s="4" t="s">
        <v>215</v>
      </c>
      <c r="O52" s="4" t="s">
        <v>183</v>
      </c>
      <c r="P52" s="4" t="s">
        <v>33</v>
      </c>
      <c r="Q52" s="4">
        <v>0</v>
      </c>
      <c r="R52" s="7">
        <v>44618</v>
      </c>
      <c r="S52" s="6">
        <v>44634</v>
      </c>
      <c r="T52" s="4" t="s">
        <v>34</v>
      </c>
      <c r="U52" s="4">
        <v>110.67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216</v>
      </c>
      <c r="B53" s="4" t="s">
        <v>26</v>
      </c>
      <c r="C53" s="4" t="s">
        <v>27</v>
      </c>
      <c r="D53" s="4" t="s">
        <v>42</v>
      </c>
      <c r="E53" s="4" t="s">
        <v>43</v>
      </c>
      <c r="F53" s="6">
        <v>44618</v>
      </c>
      <c r="G53" s="6">
        <v>44619</v>
      </c>
      <c r="H53" s="4">
        <v>2</v>
      </c>
      <c r="I53" s="4">
        <v>1</v>
      </c>
      <c r="J53" s="4">
        <v>2</v>
      </c>
      <c r="K53" s="4" t="s">
        <v>30</v>
      </c>
      <c r="L53" s="4">
        <v>1278</v>
      </c>
      <c r="M53" s="4">
        <v>1278</v>
      </c>
      <c r="N53" s="4" t="s">
        <v>217</v>
      </c>
      <c r="O53" s="4" t="s">
        <v>183</v>
      </c>
      <c r="P53" s="4" t="s">
        <v>33</v>
      </c>
      <c r="Q53" s="4">
        <v>0</v>
      </c>
      <c r="R53" s="7">
        <v>44618</v>
      </c>
      <c r="S53" s="6">
        <v>44634</v>
      </c>
      <c r="T53" s="4" t="s">
        <v>34</v>
      </c>
      <c r="U53" s="4">
        <v>1278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218</v>
      </c>
      <c r="B54" s="4" t="s">
        <v>26</v>
      </c>
      <c r="C54" s="4" t="s">
        <v>27</v>
      </c>
      <c r="D54" s="4" t="s">
        <v>219</v>
      </c>
      <c r="E54" s="4" t="s">
        <v>220</v>
      </c>
      <c r="F54" s="6">
        <v>44618</v>
      </c>
      <c r="G54" s="6">
        <v>44619</v>
      </c>
      <c r="H54" s="4">
        <v>1</v>
      </c>
      <c r="I54" s="4">
        <v>1</v>
      </c>
      <c r="J54" s="4">
        <v>1</v>
      </c>
      <c r="K54" s="4" t="s">
        <v>30</v>
      </c>
      <c r="L54" s="4">
        <v>266.74</v>
      </c>
      <c r="M54" s="4">
        <v>266.74</v>
      </c>
      <c r="N54" s="4" t="s">
        <v>221</v>
      </c>
      <c r="O54" s="4" t="s">
        <v>183</v>
      </c>
      <c r="P54" s="4" t="s">
        <v>33</v>
      </c>
      <c r="Q54" s="4">
        <v>0</v>
      </c>
      <c r="R54" s="7">
        <v>44618</v>
      </c>
      <c r="S54" s="6">
        <v>44634</v>
      </c>
      <c r="T54" s="4" t="s">
        <v>34</v>
      </c>
      <c r="U54" s="4">
        <v>266.74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222</v>
      </c>
      <c r="B55" s="4" t="s">
        <v>26</v>
      </c>
      <c r="C55" s="4" t="s">
        <v>27</v>
      </c>
      <c r="D55" s="4" t="s">
        <v>122</v>
      </c>
      <c r="E55" s="4" t="s">
        <v>123</v>
      </c>
      <c r="F55" s="6">
        <v>44618</v>
      </c>
      <c r="G55" s="6">
        <v>44619</v>
      </c>
      <c r="H55" s="4">
        <v>1</v>
      </c>
      <c r="I55" s="4">
        <v>1</v>
      </c>
      <c r="J55" s="4">
        <v>1</v>
      </c>
      <c r="K55" s="4" t="s">
        <v>30</v>
      </c>
      <c r="L55" s="4">
        <v>140</v>
      </c>
      <c r="M55" s="4">
        <v>140</v>
      </c>
      <c r="N55" s="4" t="s">
        <v>223</v>
      </c>
      <c r="O55" s="4" t="s">
        <v>183</v>
      </c>
      <c r="P55" s="4" t="s">
        <v>33</v>
      </c>
      <c r="Q55" s="4">
        <v>0</v>
      </c>
      <c r="R55" s="7">
        <v>44618</v>
      </c>
      <c r="S55" s="6">
        <v>44634</v>
      </c>
      <c r="T55" s="4" t="s">
        <v>34</v>
      </c>
      <c r="U55" s="4">
        <v>140</v>
      </c>
      <c r="V55" s="4">
        <v>0</v>
      </c>
      <c r="W55" s="4">
        <v>0</v>
      </c>
      <c r="X55" s="4" t="s">
        <v>224</v>
      </c>
      <c r="Y55" s="4" t="s">
        <v>46</v>
      </c>
    </row>
    <row r="56" s="4" customFormat="1" spans="1:25">
      <c r="A56" s="4" t="s">
        <v>222</v>
      </c>
      <c r="B56" s="4" t="s">
        <v>26</v>
      </c>
      <c r="C56" s="4" t="s">
        <v>125</v>
      </c>
      <c r="D56" s="4" t="s">
        <v>122</v>
      </c>
      <c r="E56" s="4" t="s">
        <v>123</v>
      </c>
      <c r="F56" s="6">
        <v>44618</v>
      </c>
      <c r="G56" s="6">
        <v>44619</v>
      </c>
      <c r="H56" s="4">
        <v>1</v>
      </c>
      <c r="I56" s="4">
        <v>1</v>
      </c>
      <c r="J56" s="4">
        <v>1</v>
      </c>
      <c r="K56" s="4" t="s">
        <v>30</v>
      </c>
      <c r="L56" s="4">
        <v>-140</v>
      </c>
      <c r="M56" s="4">
        <v>-140</v>
      </c>
      <c r="N56" s="4" t="s">
        <v>223</v>
      </c>
      <c r="O56" s="4" t="s">
        <v>183</v>
      </c>
      <c r="P56" s="4" t="s">
        <v>33</v>
      </c>
      <c r="Q56" s="4">
        <v>0</v>
      </c>
      <c r="R56" s="7">
        <v>44618</v>
      </c>
      <c r="S56" s="6">
        <v>44634</v>
      </c>
      <c r="T56" s="4" t="s">
        <v>34</v>
      </c>
      <c r="U56" s="4">
        <v>-140</v>
      </c>
      <c r="V56" s="4">
        <v>0</v>
      </c>
      <c r="W56" s="4">
        <v>0</v>
      </c>
      <c r="X56" s="4" t="s">
        <v>224</v>
      </c>
      <c r="Y56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"/>
  <sheetViews>
    <sheetView tabSelected="1" topLeftCell="A19" workbookViewId="0">
      <selection activeCell="A58" sqref="A58:F62"/>
    </sheetView>
  </sheetViews>
  <sheetFormatPr defaultColWidth="9" defaultRowHeight="13.5"/>
  <cols>
    <col min="1" max="1" width="12.625" style="4"/>
    <col min="2" max="3" width="10.375" style="4"/>
    <col min="4" max="6" width="9.375" style="4"/>
    <col min="7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225</v>
      </c>
    </row>
    <row r="2" s="4" customFormat="1" spans="1:9">
      <c r="A2" s="5">
        <v>17376022341</v>
      </c>
      <c r="B2" s="6">
        <v>44610</v>
      </c>
      <c r="C2" s="6">
        <v>44617</v>
      </c>
      <c r="D2" s="4">
        <v>2896.68</v>
      </c>
      <c r="E2" s="4" t="str">
        <f>VLOOKUP(A2,HOP!A:L,12,0)</f>
        <v>2896.68</v>
      </c>
      <c r="F2" s="4" t="str">
        <f>VLOOKUP(A2,HOP!A:C,3,0)</f>
        <v>2420176</v>
      </c>
      <c r="G2" s="4">
        <f>D2-E2</f>
        <v>0</v>
      </c>
      <c r="H2" s="4" t="str">
        <f>$H$1&amp;F2</f>
        <v>，2420176</v>
      </c>
      <c r="I2" s="4" t="str">
        <f>VLOOKUP(A2,HOP!A:U,21,0)</f>
        <v>直连</v>
      </c>
    </row>
    <row r="3" s="4" customFormat="1" spans="1:9">
      <c r="A3" s="5">
        <v>17439766046</v>
      </c>
      <c r="B3" s="6">
        <v>44616</v>
      </c>
      <c r="C3" s="6">
        <v>44617</v>
      </c>
      <c r="D3" s="4">
        <v>1050</v>
      </c>
      <c r="E3" s="4" t="str">
        <f>VLOOKUP(A3,HOP!A:L,12,0)</f>
        <v>1050.00</v>
      </c>
      <c r="F3" s="4" t="str">
        <f>VLOOKUP(A3,HOP!A:C,3,0)</f>
        <v>2428747</v>
      </c>
      <c r="G3" s="4">
        <f t="shared" ref="G3:G50" si="0">D3-E3</f>
        <v>0</v>
      </c>
      <c r="H3" s="4" t="str">
        <f t="shared" ref="H3:H50" si="1">$H$1&amp;F3</f>
        <v>，2428747</v>
      </c>
      <c r="I3" s="4" t="str">
        <f>VLOOKUP(A3,HOP!A:U,21,0)</f>
        <v>直采</v>
      </c>
    </row>
    <row r="4" s="4" customFormat="1" spans="1:9">
      <c r="A4" s="5">
        <v>17440585829</v>
      </c>
      <c r="B4" s="6">
        <v>44616</v>
      </c>
      <c r="C4" s="6">
        <v>44617</v>
      </c>
      <c r="D4" s="4">
        <v>589</v>
      </c>
      <c r="E4" s="4" t="str">
        <f>VLOOKUP(A4,HOP!A:L,12,0)</f>
        <v>589.00</v>
      </c>
      <c r="F4" s="4" t="str">
        <f>VLOOKUP(A4,HOP!A:C,3,0)</f>
        <v>2429300</v>
      </c>
      <c r="G4" s="4">
        <f t="shared" si="0"/>
        <v>0</v>
      </c>
      <c r="H4" s="4" t="str">
        <f t="shared" si="1"/>
        <v>，2429300</v>
      </c>
      <c r="I4" s="4" t="str">
        <f>VLOOKUP(A4,HOP!A:U,21,0)</f>
        <v>直采</v>
      </c>
    </row>
    <row r="5" s="4" customFormat="1" spans="1:9">
      <c r="A5" s="5">
        <v>17446619262</v>
      </c>
      <c r="B5" s="6">
        <v>44615</v>
      </c>
      <c r="C5" s="6">
        <v>44617</v>
      </c>
      <c r="D5" s="4">
        <v>828</v>
      </c>
      <c r="E5" s="4" t="str">
        <f>VLOOKUP(A5,HOP!A:L,12,0)</f>
        <v>828.00</v>
      </c>
      <c r="F5" s="4" t="str">
        <f>VLOOKUP(A5,HOP!A:C,3,0)</f>
        <v>2430257</v>
      </c>
      <c r="G5" s="4">
        <f t="shared" si="0"/>
        <v>0</v>
      </c>
      <c r="H5" s="4" t="str">
        <f t="shared" si="1"/>
        <v>，2430257</v>
      </c>
      <c r="I5" s="4" t="str">
        <f>VLOOKUP(A5,HOP!A:U,21,0)</f>
        <v>直采</v>
      </c>
    </row>
    <row r="6" s="4" customFormat="1" spans="1:9">
      <c r="A6" s="5">
        <v>17447267730</v>
      </c>
      <c r="B6" s="6">
        <v>44616</v>
      </c>
      <c r="C6" s="6">
        <v>44617</v>
      </c>
      <c r="D6" s="4">
        <v>650</v>
      </c>
      <c r="E6" s="4" t="str">
        <f>VLOOKUP(A6,HOP!A:L,12,0)</f>
        <v>650.00</v>
      </c>
      <c r="F6" s="4" t="str">
        <f>VLOOKUP(A6,HOP!A:C,3,0)</f>
        <v>2430577</v>
      </c>
      <c r="G6" s="4">
        <f t="shared" si="0"/>
        <v>0</v>
      </c>
      <c r="H6" s="4" t="str">
        <f t="shared" si="1"/>
        <v>，2430577</v>
      </c>
      <c r="I6" s="4" t="str">
        <f>VLOOKUP(A6,HOP!A:U,21,0)</f>
        <v>直采</v>
      </c>
    </row>
    <row r="7" s="4" customFormat="1" spans="1:9">
      <c r="A7" s="5">
        <v>17463192347</v>
      </c>
      <c r="B7" s="6">
        <v>44616</v>
      </c>
      <c r="C7" s="6">
        <v>44617</v>
      </c>
      <c r="D7" s="4">
        <v>129.21</v>
      </c>
      <c r="E7" s="4" t="str">
        <f>VLOOKUP(A7,HOP!A:L,12,0)</f>
        <v>129.21</v>
      </c>
      <c r="F7" s="4" t="str">
        <f>VLOOKUP(A7,HOP!A:C,3,0)</f>
        <v>2432564</v>
      </c>
      <c r="G7" s="4">
        <f t="shared" si="0"/>
        <v>0</v>
      </c>
      <c r="H7" s="4" t="str">
        <f t="shared" si="1"/>
        <v>，2432564</v>
      </c>
      <c r="I7" s="4" t="str">
        <f>VLOOKUP(A7,HOP!A:U,21,0)</f>
        <v>直连</v>
      </c>
    </row>
    <row r="8" s="4" customFormat="1" spans="1:9">
      <c r="A8" s="5">
        <v>17464512268</v>
      </c>
      <c r="B8" s="6">
        <v>44616</v>
      </c>
      <c r="C8" s="6">
        <v>44617</v>
      </c>
      <c r="D8" s="4">
        <v>737.86</v>
      </c>
      <c r="E8" s="4" t="str">
        <f>VLOOKUP(A8,HOP!A:L,12,0)</f>
        <v>737.86</v>
      </c>
      <c r="F8" s="4" t="str">
        <f>VLOOKUP(A8,HOP!A:C,3,0)</f>
        <v>2433021</v>
      </c>
      <c r="G8" s="4">
        <f t="shared" si="0"/>
        <v>0</v>
      </c>
      <c r="H8" s="4" t="str">
        <f t="shared" si="1"/>
        <v>，2433021</v>
      </c>
      <c r="I8" s="4" t="str">
        <f>VLOOKUP(A8,HOP!A:U,21,0)</f>
        <v>直连</v>
      </c>
    </row>
    <row r="9" s="4" customFormat="1" spans="1:9">
      <c r="A9" s="5">
        <v>17464924513</v>
      </c>
      <c r="B9" s="6">
        <v>44616</v>
      </c>
      <c r="C9" s="6">
        <v>44617</v>
      </c>
      <c r="D9" s="4">
        <v>408</v>
      </c>
      <c r="E9" s="4" t="str">
        <f>VLOOKUP(A9,HOP!A:L,12,0)</f>
        <v>408.00</v>
      </c>
      <c r="F9" s="4" t="str">
        <f>VLOOKUP(A9,HOP!A:C,3,0)</f>
        <v>2433077</v>
      </c>
      <c r="G9" s="4">
        <f t="shared" si="0"/>
        <v>0</v>
      </c>
      <c r="H9" s="4" t="str">
        <f t="shared" si="1"/>
        <v>，2433077</v>
      </c>
      <c r="I9" s="4" t="str">
        <f>VLOOKUP(A9,HOP!A:U,21,0)</f>
        <v>直采</v>
      </c>
    </row>
    <row r="10" s="4" customFormat="1" spans="1:9">
      <c r="A10" s="5">
        <v>17470574212</v>
      </c>
      <c r="B10" s="6">
        <v>44616</v>
      </c>
      <c r="C10" s="6">
        <v>44617</v>
      </c>
      <c r="D10" s="4">
        <v>275</v>
      </c>
      <c r="E10" s="4" t="str">
        <f>VLOOKUP(A10,HOP!A:L,12,0)</f>
        <v>275.00</v>
      </c>
      <c r="F10" s="4" t="str">
        <f>VLOOKUP(A10,HOP!A:C,3,0)</f>
        <v>2433171</v>
      </c>
      <c r="G10" s="4">
        <f t="shared" si="0"/>
        <v>0</v>
      </c>
      <c r="H10" s="4" t="str">
        <f t="shared" si="1"/>
        <v>，2433171</v>
      </c>
      <c r="I10" s="4" t="str">
        <f>VLOOKUP(A10,HOP!A:U,21,0)</f>
        <v>直采</v>
      </c>
    </row>
    <row r="11" s="4" customFormat="1" spans="1:9">
      <c r="A11" s="5">
        <v>17471297585</v>
      </c>
      <c r="B11" s="6">
        <v>44616</v>
      </c>
      <c r="C11" s="6">
        <v>44617</v>
      </c>
      <c r="D11" s="4">
        <v>760</v>
      </c>
      <c r="E11" s="4" t="str">
        <f>VLOOKUP(A11,HOP!A:L,12,0)</f>
        <v>760.00</v>
      </c>
      <c r="F11" s="4" t="str">
        <f>VLOOKUP(A11,HOP!A:C,3,0)</f>
        <v>2433348</v>
      </c>
      <c r="G11" s="4">
        <f t="shared" si="0"/>
        <v>0</v>
      </c>
      <c r="H11" s="4" t="str">
        <f t="shared" si="1"/>
        <v>，2433348</v>
      </c>
      <c r="I11" s="4" t="str">
        <f>VLOOKUP(A11,HOP!A:U,21,0)</f>
        <v>直采</v>
      </c>
    </row>
    <row r="12" s="4" customFormat="1" spans="1:9">
      <c r="A12" s="5">
        <v>17471611696</v>
      </c>
      <c r="B12" s="6">
        <v>44616</v>
      </c>
      <c r="C12" s="6">
        <v>44617</v>
      </c>
      <c r="D12" s="4">
        <v>737.86</v>
      </c>
      <c r="E12" s="4" t="str">
        <f>VLOOKUP(A12,HOP!A:L,12,0)</f>
        <v>737.86</v>
      </c>
      <c r="F12" s="4" t="str">
        <f>VLOOKUP(A12,HOP!A:C,3,0)</f>
        <v>2433448</v>
      </c>
      <c r="G12" s="4">
        <f t="shared" si="0"/>
        <v>0</v>
      </c>
      <c r="H12" s="4" t="str">
        <f t="shared" si="1"/>
        <v>，2433448</v>
      </c>
      <c r="I12" s="4" t="str">
        <f>VLOOKUP(A12,HOP!A:U,21,0)</f>
        <v>直连</v>
      </c>
    </row>
    <row r="13" s="4" customFormat="1" spans="1:9">
      <c r="A13" s="5">
        <v>17472538969</v>
      </c>
      <c r="B13" s="6">
        <v>44616</v>
      </c>
      <c r="C13" s="6">
        <v>44617</v>
      </c>
      <c r="D13" s="4">
        <v>408</v>
      </c>
      <c r="E13" s="4" t="str">
        <f>VLOOKUP(A13,HOP!A:L,12,0)</f>
        <v>408.00</v>
      </c>
      <c r="F13" s="4" t="str">
        <f>VLOOKUP(A13,HOP!A:C,3,0)</f>
        <v>2433757</v>
      </c>
      <c r="G13" s="4">
        <f t="shared" si="0"/>
        <v>0</v>
      </c>
      <c r="H13" s="4" t="str">
        <f t="shared" si="1"/>
        <v>，2433757</v>
      </c>
      <c r="I13" s="4" t="str">
        <f>VLOOKUP(A13,HOP!A:U,21,0)</f>
        <v>直采</v>
      </c>
    </row>
    <row r="14" s="4" customFormat="1" spans="1:9">
      <c r="A14" s="5">
        <v>17473115401</v>
      </c>
      <c r="B14" s="6">
        <v>44616</v>
      </c>
      <c r="C14" s="6">
        <v>44617</v>
      </c>
      <c r="D14" s="4">
        <v>1125.69</v>
      </c>
      <c r="E14" s="4" t="str">
        <f>VLOOKUP(A14,HOP!A:L,12,0)</f>
        <v>1125.69</v>
      </c>
      <c r="F14" s="4" t="str">
        <f>VLOOKUP(A14,HOP!A:C,3,0)</f>
        <v>2433970</v>
      </c>
      <c r="G14" s="4">
        <f t="shared" si="0"/>
        <v>0</v>
      </c>
      <c r="H14" s="4" t="str">
        <f t="shared" si="1"/>
        <v>，2433970</v>
      </c>
      <c r="I14" s="4" t="str">
        <f>VLOOKUP(A14,HOP!A:U,21,0)</f>
        <v>直采</v>
      </c>
    </row>
    <row r="15" s="4" customFormat="1" spans="1:9">
      <c r="A15" s="5">
        <v>17473748505</v>
      </c>
      <c r="B15" s="6">
        <v>44616</v>
      </c>
      <c r="C15" s="6">
        <v>44617</v>
      </c>
      <c r="D15" s="4">
        <v>205.33</v>
      </c>
      <c r="E15" s="4" t="str">
        <f>VLOOKUP(A15,HOP!A:L,12,0)</f>
        <v>205.33</v>
      </c>
      <c r="F15" s="4" t="str">
        <f>VLOOKUP(A15,HOP!A:C,3,0)</f>
        <v>2434175</v>
      </c>
      <c r="G15" s="4">
        <f t="shared" si="0"/>
        <v>0</v>
      </c>
      <c r="H15" s="4" t="str">
        <f t="shared" si="1"/>
        <v>，2434175</v>
      </c>
      <c r="I15" s="4" t="str">
        <f>VLOOKUP(A15,HOP!A:U,21,0)</f>
        <v>直连</v>
      </c>
    </row>
    <row r="16" s="4" customFormat="1" spans="1:9">
      <c r="A16" s="5">
        <v>17473979138</v>
      </c>
      <c r="B16" s="6">
        <v>44616</v>
      </c>
      <c r="C16" s="6">
        <v>44617</v>
      </c>
      <c r="D16" s="4">
        <v>186.66</v>
      </c>
      <c r="E16" s="4" t="str">
        <f>VLOOKUP(A16,HOP!A:L,12,0)</f>
        <v>186.66</v>
      </c>
      <c r="F16" s="4" t="str">
        <f>VLOOKUP(A16,HOP!A:C,3,0)</f>
        <v>2434259</v>
      </c>
      <c r="G16" s="4">
        <f t="shared" si="0"/>
        <v>0</v>
      </c>
      <c r="H16" s="4" t="str">
        <f t="shared" si="1"/>
        <v>，2434259</v>
      </c>
      <c r="I16" s="4" t="str">
        <f>VLOOKUP(A16,HOP!A:U,21,0)</f>
        <v>直采</v>
      </c>
    </row>
    <row r="17" s="4" customFormat="1" spans="1:9">
      <c r="A17" s="5">
        <v>17473992119</v>
      </c>
      <c r="B17" s="6">
        <v>44616</v>
      </c>
      <c r="C17" s="6">
        <v>44617</v>
      </c>
      <c r="D17" s="4">
        <v>589</v>
      </c>
      <c r="E17" s="4" t="str">
        <f>VLOOKUP(A17,HOP!A:L,12,0)</f>
        <v>589.00</v>
      </c>
      <c r="F17" s="4" t="str">
        <f>VLOOKUP(A17,HOP!A:C,3,0)</f>
        <v>2434271</v>
      </c>
      <c r="G17" s="4">
        <f t="shared" si="0"/>
        <v>0</v>
      </c>
      <c r="H17" s="4" t="str">
        <f t="shared" si="1"/>
        <v>，2434271</v>
      </c>
      <c r="I17" s="4" t="str">
        <f>VLOOKUP(A17,HOP!A:U,21,0)</f>
        <v>直采</v>
      </c>
    </row>
    <row r="18" s="4" customFormat="1" spans="1:9">
      <c r="A18" s="5">
        <v>17474225696</v>
      </c>
      <c r="B18" s="6">
        <v>44616</v>
      </c>
      <c r="C18" s="6">
        <v>44617</v>
      </c>
      <c r="D18" s="4">
        <v>670.69</v>
      </c>
      <c r="E18" s="4" t="str">
        <f>VLOOKUP(A18,HOP!A:L,12,0)</f>
        <v>670.69</v>
      </c>
      <c r="F18" s="4" t="str">
        <f>VLOOKUP(A18,HOP!A:C,3,0)</f>
        <v>2434345</v>
      </c>
      <c r="G18" s="4">
        <f t="shared" si="0"/>
        <v>0</v>
      </c>
      <c r="H18" s="4" t="str">
        <f t="shared" si="1"/>
        <v>，2434345</v>
      </c>
      <c r="I18" s="4" t="str">
        <f>VLOOKUP(A18,HOP!A:U,21,0)</f>
        <v>直连</v>
      </c>
    </row>
    <row r="19" s="4" customFormat="1" spans="1:9">
      <c r="A19" s="5">
        <v>17430698399</v>
      </c>
      <c r="B19" s="6">
        <v>44617</v>
      </c>
      <c r="C19" s="6">
        <v>44618</v>
      </c>
      <c r="D19" s="4">
        <v>115.14</v>
      </c>
      <c r="E19" s="4" t="str">
        <f>VLOOKUP(A19,HOP!A:L,12,0)</f>
        <v>115.14</v>
      </c>
      <c r="F19" s="4" t="str">
        <f>VLOOKUP(A19,HOP!A:C,3,0)</f>
        <v>2426689</v>
      </c>
      <c r="G19" s="4">
        <f t="shared" si="0"/>
        <v>0</v>
      </c>
      <c r="H19" s="4" t="str">
        <f t="shared" si="1"/>
        <v>，2426689</v>
      </c>
      <c r="I19" s="4" t="str">
        <f>VLOOKUP(A19,HOP!A:U,21,0)</f>
        <v>直连</v>
      </c>
    </row>
    <row r="20" s="4" customFormat="1" hidden="1" spans="1:9">
      <c r="A20" s="5">
        <v>17453195336</v>
      </c>
      <c r="B20" s="6">
        <v>44617</v>
      </c>
      <c r="C20" s="6">
        <v>44618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17453624781</v>
      </c>
      <c r="B21" s="6">
        <v>44616</v>
      </c>
      <c r="C21" s="6">
        <v>44618</v>
      </c>
      <c r="D21" s="4">
        <v>280</v>
      </c>
      <c r="E21" s="4" t="str">
        <f>VLOOKUP(A21,HOP!A:L,12,0)</f>
        <v>280.00</v>
      </c>
      <c r="F21" s="4" t="str">
        <f>VLOOKUP(A21,HOP!A:C,3,0)</f>
        <v>2431417</v>
      </c>
      <c r="G21" s="4">
        <f t="shared" si="0"/>
        <v>0</v>
      </c>
      <c r="H21" s="4" t="str">
        <f t="shared" si="1"/>
        <v>，2431417</v>
      </c>
      <c r="I21" s="4" t="str">
        <f>VLOOKUP(A21,HOP!A:U,21,0)</f>
        <v>直采</v>
      </c>
    </row>
    <row r="22" s="4" customFormat="1" hidden="1" spans="1:9">
      <c r="A22" s="5">
        <v>17471000238</v>
      </c>
      <c r="B22" s="6">
        <v>44617</v>
      </c>
      <c r="C22" s="6">
        <v>44618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17471236002</v>
      </c>
      <c r="B23" s="6">
        <v>44617</v>
      </c>
      <c r="C23" s="6">
        <v>44618</v>
      </c>
      <c r="D23" s="4">
        <v>113.47</v>
      </c>
      <c r="E23" s="4" t="str">
        <f>VLOOKUP(A23,HOP!A:L,12,0)</f>
        <v>113.47</v>
      </c>
      <c r="F23" s="4" t="str">
        <f>VLOOKUP(A23,HOP!A:C,3,0)</f>
        <v>2433325</v>
      </c>
      <c r="G23" s="4">
        <f t="shared" si="0"/>
        <v>0</v>
      </c>
      <c r="H23" s="4" t="str">
        <f t="shared" si="1"/>
        <v>，2433325</v>
      </c>
      <c r="I23" s="4" t="str">
        <f>VLOOKUP(A23,HOP!A:U,21,0)</f>
        <v>直连</v>
      </c>
    </row>
    <row r="24" s="4" customFormat="1" spans="1:9">
      <c r="A24" s="5">
        <v>17472987417</v>
      </c>
      <c r="B24" s="6">
        <v>44617</v>
      </c>
      <c r="C24" s="6">
        <v>44618</v>
      </c>
      <c r="D24" s="4">
        <v>213</v>
      </c>
      <c r="E24" s="4" t="str">
        <f>VLOOKUP(A24,HOP!A:L,12,0)</f>
        <v>213.00</v>
      </c>
      <c r="F24" s="4" t="str">
        <f>VLOOKUP(A24,HOP!A:C,3,0)</f>
        <v>2433916</v>
      </c>
      <c r="G24" s="4">
        <f t="shared" si="0"/>
        <v>0</v>
      </c>
      <c r="H24" s="4" t="str">
        <f t="shared" si="1"/>
        <v>，2433916</v>
      </c>
      <c r="I24" s="4" t="str">
        <f>VLOOKUP(A24,HOP!A:U,21,0)</f>
        <v>直采</v>
      </c>
    </row>
    <row r="25" s="4" customFormat="1" spans="1:9">
      <c r="A25" s="5">
        <v>17473041611</v>
      </c>
      <c r="B25" s="6">
        <v>44617</v>
      </c>
      <c r="C25" s="6">
        <v>44618</v>
      </c>
      <c r="D25" s="4">
        <v>685.79</v>
      </c>
      <c r="E25" s="4" t="str">
        <f>VLOOKUP(A25,HOP!A:L,12,0)</f>
        <v>685.79</v>
      </c>
      <c r="F25" s="4" t="str">
        <f>VLOOKUP(A25,HOP!A:C,3,0)</f>
        <v>2433942</v>
      </c>
      <c r="G25" s="4">
        <f t="shared" si="0"/>
        <v>0</v>
      </c>
      <c r="H25" s="4" t="str">
        <f t="shared" si="1"/>
        <v>，2433942</v>
      </c>
      <c r="I25" s="4" t="str">
        <f>VLOOKUP(A25,HOP!A:U,21,0)</f>
        <v>直连</v>
      </c>
    </row>
    <row r="26" s="4" customFormat="1" spans="1:9">
      <c r="A26" s="5">
        <v>17479684359</v>
      </c>
      <c r="B26" s="6">
        <v>44617</v>
      </c>
      <c r="C26" s="6">
        <v>44618</v>
      </c>
      <c r="D26" s="4">
        <v>1344</v>
      </c>
      <c r="E26" s="4" t="str">
        <f>VLOOKUP(A26,HOP!A:L,12,0)</f>
        <v>1344.00</v>
      </c>
      <c r="F26" s="4" t="str">
        <f>VLOOKUP(A26,HOP!A:C,3,0)</f>
        <v>2434449</v>
      </c>
      <c r="G26" s="4">
        <f t="shared" si="0"/>
        <v>0</v>
      </c>
      <c r="H26" s="4" t="str">
        <f t="shared" si="1"/>
        <v>，2434449</v>
      </c>
      <c r="I26" s="4" t="str">
        <f>VLOOKUP(A26,HOP!A:U,21,0)</f>
        <v>直采</v>
      </c>
    </row>
    <row r="27" s="4" customFormat="1" spans="1:9">
      <c r="A27" s="5">
        <v>17480375757</v>
      </c>
      <c r="B27" s="6">
        <v>44617</v>
      </c>
      <c r="C27" s="6">
        <v>44618</v>
      </c>
      <c r="D27" s="4">
        <v>117.67</v>
      </c>
      <c r="E27" s="4" t="str">
        <f>VLOOKUP(A27,HOP!A:L,12,0)</f>
        <v>117.67</v>
      </c>
      <c r="F27" s="4" t="str">
        <f>VLOOKUP(A27,HOP!A:C,3,0)</f>
        <v>2434508</v>
      </c>
      <c r="G27" s="4">
        <f t="shared" si="0"/>
        <v>0</v>
      </c>
      <c r="H27" s="4" t="str">
        <f t="shared" si="1"/>
        <v>，2434508</v>
      </c>
      <c r="I27" s="4" t="str">
        <f>VLOOKUP(A27,HOP!A:U,21,0)</f>
        <v>直连</v>
      </c>
    </row>
    <row r="28" s="4" customFormat="1" spans="1:9">
      <c r="A28" s="5">
        <v>17480422553</v>
      </c>
      <c r="B28" s="6">
        <v>44617</v>
      </c>
      <c r="C28" s="6">
        <v>44618</v>
      </c>
      <c r="D28" s="4">
        <v>186.66</v>
      </c>
      <c r="E28" s="4" t="str">
        <f>VLOOKUP(A28,HOP!A:L,12,0)</f>
        <v>186.66</v>
      </c>
      <c r="F28" s="4" t="str">
        <f>VLOOKUP(A28,HOP!A:C,3,0)</f>
        <v>2434511</v>
      </c>
      <c r="G28" s="4">
        <f t="shared" si="0"/>
        <v>0</v>
      </c>
      <c r="H28" s="4" t="str">
        <f t="shared" si="1"/>
        <v>，2434511</v>
      </c>
      <c r="I28" s="4" t="str">
        <f>VLOOKUP(A28,HOP!A:U,21,0)</f>
        <v>直采</v>
      </c>
    </row>
    <row r="29" s="4" customFormat="1" spans="1:9">
      <c r="A29" s="5">
        <v>17481573683</v>
      </c>
      <c r="B29" s="6">
        <v>44617</v>
      </c>
      <c r="C29" s="6">
        <v>44618</v>
      </c>
      <c r="D29" s="4">
        <v>860</v>
      </c>
      <c r="E29" s="4" t="str">
        <f>VLOOKUP(A29,HOP!A:L,12,0)</f>
        <v>860.00</v>
      </c>
      <c r="F29" s="4" t="str">
        <f>VLOOKUP(A29,HOP!A:C,3,0)</f>
        <v>2434660</v>
      </c>
      <c r="G29" s="4">
        <f t="shared" si="0"/>
        <v>0</v>
      </c>
      <c r="H29" s="4" t="str">
        <f t="shared" si="1"/>
        <v>，2434660</v>
      </c>
      <c r="I29" s="4" t="str">
        <f>VLOOKUP(A29,HOP!A:U,21,0)</f>
        <v>直采</v>
      </c>
    </row>
    <row r="30" s="4" customFormat="1" hidden="1" spans="1:9">
      <c r="A30" s="5">
        <v>17481753200</v>
      </c>
      <c r="B30" s="6">
        <v>44617</v>
      </c>
      <c r="C30" s="6">
        <v>44618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17482035409</v>
      </c>
      <c r="B31" s="6">
        <v>44617</v>
      </c>
      <c r="C31" s="6">
        <v>44618</v>
      </c>
      <c r="D31" s="4">
        <v>205</v>
      </c>
      <c r="E31" s="4" t="str">
        <f>VLOOKUP(A31,HOP!A:L,12,0)</f>
        <v>205.00</v>
      </c>
      <c r="F31" s="4" t="str">
        <f>VLOOKUP(A31,HOP!A:C,3,0)</f>
        <v>2434707</v>
      </c>
      <c r="G31" s="4">
        <f t="shared" si="0"/>
        <v>0</v>
      </c>
      <c r="H31" s="4" t="str">
        <f t="shared" si="1"/>
        <v>，2434707</v>
      </c>
      <c r="I31" s="4" t="str">
        <f>VLOOKUP(A31,HOP!A:U,21,0)</f>
        <v>直采</v>
      </c>
    </row>
    <row r="32" s="4" customFormat="1" spans="1:9">
      <c r="A32" s="5">
        <v>17482092257</v>
      </c>
      <c r="B32" s="6">
        <v>44617</v>
      </c>
      <c r="C32" s="6">
        <v>44618</v>
      </c>
      <c r="D32" s="4">
        <v>140</v>
      </c>
      <c r="E32" s="4" t="str">
        <f>VLOOKUP(A32,HOP!A:L,12,0)</f>
        <v>140.00</v>
      </c>
      <c r="F32" s="4" t="str">
        <f>VLOOKUP(A32,HOP!A:C,3,0)</f>
        <v>2434713</v>
      </c>
      <c r="G32" s="4">
        <f t="shared" si="0"/>
        <v>0</v>
      </c>
      <c r="H32" s="4" t="str">
        <f t="shared" si="1"/>
        <v>，2434713</v>
      </c>
      <c r="I32" s="4" t="str">
        <f>VLOOKUP(A32,HOP!A:U,21,0)</f>
        <v>直采</v>
      </c>
    </row>
    <row r="33" s="4" customFormat="1" spans="1:9">
      <c r="A33" s="5">
        <v>17482366554</v>
      </c>
      <c r="B33" s="6">
        <v>44617</v>
      </c>
      <c r="C33" s="6">
        <v>44618</v>
      </c>
      <c r="D33" s="4">
        <v>448</v>
      </c>
      <c r="E33" s="4" t="str">
        <f>VLOOKUP(A33,HOP!A:L,12,0)</f>
        <v>448.00</v>
      </c>
      <c r="F33" s="4" t="str">
        <f>VLOOKUP(A33,HOP!A:C,3,0)</f>
        <v>2434745</v>
      </c>
      <c r="G33" s="4">
        <f t="shared" si="0"/>
        <v>0</v>
      </c>
      <c r="H33" s="4" t="str">
        <f t="shared" si="1"/>
        <v>，2434745</v>
      </c>
      <c r="I33" s="4" t="str">
        <f>VLOOKUP(A33,HOP!A:U,21,0)</f>
        <v>直采</v>
      </c>
    </row>
    <row r="34" s="4" customFormat="1" spans="1:9">
      <c r="A34" s="5">
        <v>17483412817</v>
      </c>
      <c r="B34" s="6">
        <v>44617</v>
      </c>
      <c r="C34" s="6">
        <v>44618</v>
      </c>
      <c r="D34" s="4">
        <v>186.66</v>
      </c>
      <c r="E34" s="4" t="str">
        <f>VLOOKUP(A34,HOP!A:L,12,0)</f>
        <v>186.66</v>
      </c>
      <c r="F34" s="4" t="str">
        <f>VLOOKUP(A34,HOP!A:C,3,0)</f>
        <v>2434850</v>
      </c>
      <c r="G34" s="4">
        <f t="shared" si="0"/>
        <v>0</v>
      </c>
      <c r="H34" s="4" t="str">
        <f t="shared" si="1"/>
        <v>，2434850</v>
      </c>
      <c r="I34" s="4" t="str">
        <f>VLOOKUP(A34,HOP!A:U,21,0)</f>
        <v>直采</v>
      </c>
    </row>
    <row r="35" s="4" customFormat="1" spans="1:9">
      <c r="A35" s="5">
        <v>17489067579</v>
      </c>
      <c r="B35" s="6">
        <v>44617</v>
      </c>
      <c r="C35" s="6">
        <v>44618</v>
      </c>
      <c r="D35" s="4">
        <v>186.66</v>
      </c>
      <c r="E35" s="4" t="str">
        <f>VLOOKUP(A35,HOP!A:L,12,0)</f>
        <v>186.66</v>
      </c>
      <c r="F35" s="4" t="str">
        <f>VLOOKUP(A35,HOP!A:C,3,0)</f>
        <v>2434890</v>
      </c>
      <c r="G35" s="4">
        <f t="shared" si="0"/>
        <v>0</v>
      </c>
      <c r="H35" s="4" t="str">
        <f t="shared" si="1"/>
        <v>，2434890</v>
      </c>
      <c r="I35" s="4" t="str">
        <f>VLOOKUP(A35,HOP!A:U,21,0)</f>
        <v>直采</v>
      </c>
    </row>
    <row r="36" s="4" customFormat="1" spans="1:9">
      <c r="A36" s="5">
        <v>17489735965</v>
      </c>
      <c r="B36" s="6">
        <v>44617</v>
      </c>
      <c r="C36" s="6">
        <v>44618</v>
      </c>
      <c r="D36" s="4">
        <v>186.66</v>
      </c>
      <c r="E36" s="4" t="str">
        <f>VLOOKUP(A36,HOP!A:L,12,0)</f>
        <v>186.66</v>
      </c>
      <c r="F36" s="4" t="str">
        <f>VLOOKUP(A36,HOP!A:C,3,0)</f>
        <v>2434939</v>
      </c>
      <c r="G36" s="4">
        <f t="shared" si="0"/>
        <v>0</v>
      </c>
      <c r="H36" s="4" t="str">
        <f t="shared" si="1"/>
        <v>，2434939</v>
      </c>
      <c r="I36" s="4" t="str">
        <f>VLOOKUP(A36,HOP!A:U,21,0)</f>
        <v>直采</v>
      </c>
    </row>
    <row r="37" s="4" customFormat="1" hidden="1" spans="1:10">
      <c r="A37" s="5">
        <v>17414746541</v>
      </c>
      <c r="B37" s="6">
        <v>44618</v>
      </c>
      <c r="C37" s="6">
        <v>44619</v>
      </c>
      <c r="D37" s="4">
        <v>331.5</v>
      </c>
      <c r="E37" s="4">
        <v>331.5</v>
      </c>
      <c r="F37" s="8" t="s">
        <v>226</v>
      </c>
      <c r="G37" s="4">
        <f t="shared" si="0"/>
        <v>0</v>
      </c>
      <c r="H37" s="4" t="str">
        <f t="shared" si="1"/>
        <v>，202202182310400020</v>
      </c>
      <c r="I37" s="4" t="e">
        <f>VLOOKUP(A37,HOP!A:U,21,0)</f>
        <v>#N/A</v>
      </c>
      <c r="J37" s="4">
        <v>2.18</v>
      </c>
    </row>
    <row r="38" s="4" customFormat="1" spans="1:9">
      <c r="A38" s="5">
        <v>17454594656</v>
      </c>
      <c r="B38" s="6">
        <v>44618</v>
      </c>
      <c r="C38" s="6">
        <v>44619</v>
      </c>
      <c r="D38" s="4">
        <v>860</v>
      </c>
      <c r="E38" s="4" t="str">
        <f>VLOOKUP(A38,HOP!A:L,12,0)</f>
        <v>860.00</v>
      </c>
      <c r="F38" s="4" t="str">
        <f>VLOOKUP(A38,HOP!A:C,3,0)</f>
        <v>2431614</v>
      </c>
      <c r="G38" s="4">
        <f t="shared" si="0"/>
        <v>0</v>
      </c>
      <c r="H38" s="4" t="str">
        <f t="shared" si="1"/>
        <v>，2431614</v>
      </c>
      <c r="I38" s="4" t="str">
        <f>VLOOKUP(A38,HOP!A:U,21,0)</f>
        <v>直采</v>
      </c>
    </row>
    <row r="39" s="4" customFormat="1" hidden="1" spans="1:10">
      <c r="A39" s="5">
        <v>17464422574</v>
      </c>
      <c r="B39" s="6">
        <v>44618</v>
      </c>
      <c r="C39" s="6">
        <v>44619</v>
      </c>
      <c r="D39" s="4">
        <v>255</v>
      </c>
      <c r="E39" s="4">
        <v>255</v>
      </c>
      <c r="F39" s="8" t="s">
        <v>227</v>
      </c>
      <c r="G39" s="4">
        <f t="shared" si="0"/>
        <v>0</v>
      </c>
      <c r="H39" s="4" t="str">
        <f t="shared" si="1"/>
        <v>，202202232319040021</v>
      </c>
      <c r="I39" s="4" t="e">
        <f>VLOOKUP(A39,HOP!A:U,21,0)</f>
        <v>#N/A</v>
      </c>
      <c r="J39" s="4">
        <v>2.23</v>
      </c>
    </row>
    <row r="40" s="4" customFormat="1" spans="1:9">
      <c r="A40" s="5">
        <v>17473179986</v>
      </c>
      <c r="B40" s="6">
        <v>44617</v>
      </c>
      <c r="C40" s="6">
        <v>44619</v>
      </c>
      <c r="D40" s="4">
        <v>539</v>
      </c>
      <c r="E40" s="4" t="str">
        <f>VLOOKUP(A40,HOP!A:L,12,0)</f>
        <v>539.00</v>
      </c>
      <c r="F40" s="4" t="str">
        <f>VLOOKUP(A40,HOP!A:C,3,0)</f>
        <v>2434005</v>
      </c>
      <c r="G40" s="4">
        <f t="shared" si="0"/>
        <v>0</v>
      </c>
      <c r="H40" s="4" t="str">
        <f t="shared" si="1"/>
        <v>，2434005</v>
      </c>
      <c r="I40" s="4" t="str">
        <f>VLOOKUP(A40,HOP!A:U,21,0)</f>
        <v>直采</v>
      </c>
    </row>
    <row r="41" s="4" customFormat="1" spans="1:9">
      <c r="A41" s="5">
        <v>17473640017</v>
      </c>
      <c r="B41" s="6">
        <v>44617</v>
      </c>
      <c r="C41" s="6">
        <v>44619</v>
      </c>
      <c r="D41" s="4">
        <v>420</v>
      </c>
      <c r="E41" s="4" t="str">
        <f>VLOOKUP(A41,HOP!A:L,12,0)</f>
        <v>420.00</v>
      </c>
      <c r="F41" s="4" t="str">
        <f>VLOOKUP(A41,HOP!A:C,3,0)</f>
        <v>2434133</v>
      </c>
      <c r="G41" s="4">
        <f t="shared" si="0"/>
        <v>0</v>
      </c>
      <c r="H41" s="4" t="str">
        <f t="shared" si="1"/>
        <v>，2434133</v>
      </c>
      <c r="I41" s="4" t="str">
        <f>VLOOKUP(A41,HOP!A:U,21,0)</f>
        <v>直采</v>
      </c>
    </row>
    <row r="42" s="4" customFormat="1" spans="1:9">
      <c r="A42" s="5">
        <v>17490513453</v>
      </c>
      <c r="B42" s="6">
        <v>44618</v>
      </c>
      <c r="C42" s="6">
        <v>44619</v>
      </c>
      <c r="D42" s="4">
        <v>186.66</v>
      </c>
      <c r="E42" s="4" t="str">
        <f>VLOOKUP(A42,HOP!A:L,12,0)</f>
        <v>186.66</v>
      </c>
      <c r="F42" s="4" t="str">
        <f>VLOOKUP(A42,HOP!A:C,3,0)</f>
        <v>2435047</v>
      </c>
      <c r="G42" s="4">
        <f t="shared" si="0"/>
        <v>0</v>
      </c>
      <c r="H42" s="4" t="str">
        <f t="shared" si="1"/>
        <v>，2435047</v>
      </c>
      <c r="I42" s="4" t="str">
        <f>VLOOKUP(A42,HOP!A:U,21,0)</f>
        <v>直采</v>
      </c>
    </row>
    <row r="43" s="4" customFormat="1" spans="1:9">
      <c r="A43" s="5">
        <v>17490680377</v>
      </c>
      <c r="B43" s="6">
        <v>44618</v>
      </c>
      <c r="C43" s="6">
        <v>44619</v>
      </c>
      <c r="D43" s="4">
        <v>186.66</v>
      </c>
      <c r="E43" s="4" t="str">
        <f>VLOOKUP(A43,HOP!A:L,12,0)</f>
        <v>186.66</v>
      </c>
      <c r="F43" s="4" t="str">
        <f>VLOOKUP(A43,HOP!A:C,3,0)</f>
        <v>2435065</v>
      </c>
      <c r="G43" s="4">
        <f t="shared" si="0"/>
        <v>0</v>
      </c>
      <c r="H43" s="4" t="str">
        <f t="shared" si="1"/>
        <v>，2435065</v>
      </c>
      <c r="I43" s="4" t="str">
        <f>VLOOKUP(A43,HOP!A:U,21,0)</f>
        <v>直采</v>
      </c>
    </row>
    <row r="44" s="4" customFormat="1" hidden="1" spans="1:9">
      <c r="A44" s="5">
        <v>17490925444</v>
      </c>
      <c r="B44" s="6">
        <v>44618</v>
      </c>
      <c r="C44" s="6">
        <v>44619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spans="1:9">
      <c r="A45" s="5">
        <v>17491213583</v>
      </c>
      <c r="B45" s="6">
        <v>44618</v>
      </c>
      <c r="C45" s="6">
        <v>44619</v>
      </c>
      <c r="D45" s="4">
        <v>225.48</v>
      </c>
      <c r="E45" s="4" t="str">
        <f>VLOOKUP(A45,HOP!A:L,12,0)</f>
        <v>225.48</v>
      </c>
      <c r="F45" s="4" t="str">
        <f>VLOOKUP(A45,HOP!A:C,3,0)</f>
        <v>2435148</v>
      </c>
      <c r="G45" s="4">
        <f t="shared" si="0"/>
        <v>0</v>
      </c>
      <c r="H45" s="4" t="str">
        <f t="shared" si="1"/>
        <v>，2435148</v>
      </c>
      <c r="I45" s="4" t="str">
        <f>VLOOKUP(A45,HOP!A:U,21,0)</f>
        <v>直连</v>
      </c>
    </row>
    <row r="46" s="4" customFormat="1" spans="1:9">
      <c r="A46" s="5">
        <v>17491262263</v>
      </c>
      <c r="B46" s="6">
        <v>44618</v>
      </c>
      <c r="C46" s="6">
        <v>44619</v>
      </c>
      <c r="D46" s="4">
        <v>220.69</v>
      </c>
      <c r="E46" s="4" t="str">
        <f>VLOOKUP(A46,HOP!A:L,12,0)</f>
        <v>220.69</v>
      </c>
      <c r="F46" s="4" t="str">
        <f>VLOOKUP(A46,HOP!A:C,3,0)</f>
        <v>2435157</v>
      </c>
      <c r="G46" s="4">
        <f t="shared" si="0"/>
        <v>0</v>
      </c>
      <c r="H46" s="4" t="str">
        <f t="shared" si="1"/>
        <v>，2435157</v>
      </c>
      <c r="I46" s="4" t="str">
        <f>VLOOKUP(A46,HOP!A:U,21,0)</f>
        <v>直连</v>
      </c>
    </row>
    <row r="47" s="4" customFormat="1" spans="1:9">
      <c r="A47" s="5">
        <v>17491440299</v>
      </c>
      <c r="B47" s="6">
        <v>44618</v>
      </c>
      <c r="C47" s="6">
        <v>44619</v>
      </c>
      <c r="D47" s="4">
        <v>110.67</v>
      </c>
      <c r="E47" s="4" t="str">
        <f>VLOOKUP(A47,HOP!A:L,12,0)</f>
        <v>110.67</v>
      </c>
      <c r="F47" s="4" t="str">
        <f>VLOOKUP(A47,HOP!A:C,3,0)</f>
        <v>2435189</v>
      </c>
      <c r="G47" s="4">
        <f t="shared" si="0"/>
        <v>0</v>
      </c>
      <c r="H47" s="4" t="str">
        <f t="shared" si="1"/>
        <v>，2435189</v>
      </c>
      <c r="I47" s="4" t="str">
        <f>VLOOKUP(A47,HOP!A:U,21,0)</f>
        <v>直连</v>
      </c>
    </row>
    <row r="48" s="4" customFormat="1" spans="1:9">
      <c r="A48" s="5">
        <v>17491662019</v>
      </c>
      <c r="B48" s="6">
        <v>44618</v>
      </c>
      <c r="C48" s="6">
        <v>44619</v>
      </c>
      <c r="D48" s="4">
        <v>1278</v>
      </c>
      <c r="E48" s="4" t="str">
        <f>VLOOKUP(A48,HOP!A:L,12,0)</f>
        <v>1278.00</v>
      </c>
      <c r="F48" s="4" t="str">
        <f>VLOOKUP(A48,HOP!A:C,3,0)</f>
        <v>2435231</v>
      </c>
      <c r="G48" s="4">
        <f t="shared" si="0"/>
        <v>0</v>
      </c>
      <c r="H48" s="4" t="str">
        <f t="shared" si="1"/>
        <v>，2435231</v>
      </c>
      <c r="I48" s="4" t="str">
        <f>VLOOKUP(A48,HOP!A:U,21,0)</f>
        <v>直采</v>
      </c>
    </row>
    <row r="49" s="4" customFormat="1" spans="1:9">
      <c r="A49" s="5">
        <v>17499329869</v>
      </c>
      <c r="B49" s="6">
        <v>44618</v>
      </c>
      <c r="C49" s="6">
        <v>44619</v>
      </c>
      <c r="D49" s="4">
        <v>266.74</v>
      </c>
      <c r="E49" s="4" t="str">
        <f>VLOOKUP(A49,HOP!A:L,12,0)</f>
        <v>266.74</v>
      </c>
      <c r="F49" s="4" t="str">
        <f>VLOOKUP(A49,HOP!A:C,3,0)</f>
        <v>2435793</v>
      </c>
      <c r="G49" s="4">
        <f t="shared" si="0"/>
        <v>0</v>
      </c>
      <c r="H49" s="4" t="str">
        <f t="shared" si="1"/>
        <v>，2435793</v>
      </c>
      <c r="I49" s="4" t="str">
        <f>VLOOKUP(A49,HOP!A:U,21,0)</f>
        <v>直连</v>
      </c>
    </row>
    <row r="50" s="4" customFormat="1" hidden="1" spans="1:9">
      <c r="A50" s="5">
        <v>17500012759</v>
      </c>
      <c r="B50" s="6">
        <v>44618</v>
      </c>
      <c r="C50" s="6">
        <v>44619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2" spans="4:4">
      <c r="D52" s="4">
        <f>SUM(D2:D51)</f>
        <v>22396.09</v>
      </c>
    </row>
    <row r="58" spans="1:6">
      <c r="A58" s="4" t="s">
        <v>228</v>
      </c>
      <c r="E58" s="4">
        <v>14576.31</v>
      </c>
      <c r="F58" s="4">
        <v>17940.06</v>
      </c>
    </row>
    <row r="59" spans="1:6">
      <c r="A59" s="4" t="s">
        <v>229</v>
      </c>
      <c r="E59" s="4">
        <v>7233.28</v>
      </c>
      <c r="F59" s="4">
        <v>8902.49</v>
      </c>
    </row>
    <row r="60" spans="1:6">
      <c r="A60" s="4" t="s">
        <v>230</v>
      </c>
      <c r="E60" s="4">
        <v>586.5</v>
      </c>
      <c r="F60" s="4">
        <v>721.84</v>
      </c>
    </row>
    <row r="61" spans="1:6">
      <c r="A61" s="4" t="s">
        <v>231</v>
      </c>
      <c r="E61" s="4">
        <f>SUBTOTAL(9,E58:E60)</f>
        <v>22396.09</v>
      </c>
      <c r="F61" s="4">
        <f>SUBTOTAL(9,F58:F60)</f>
        <v>27564.39</v>
      </c>
    </row>
    <row r="62" spans="1:1">
      <c r="A62" s="4" t="s">
        <v>232</v>
      </c>
    </row>
  </sheetData>
  <autoFilter ref="A1:XFD52">
    <filterColumn colId="3">
      <filters blank="1">
        <filter val="650"/>
        <filter val="1050"/>
        <filter val="213"/>
        <filter val="115.14"/>
        <filter val="255"/>
        <filter val="420"/>
        <filter val="760"/>
        <filter val="860"/>
        <filter val="129.21"/>
        <filter val="331.5"/>
        <filter val="186.66"/>
        <filter val="110.67"/>
        <filter val="117.67"/>
        <filter val="828"/>
        <filter val="220.69"/>
        <filter val="670.69"/>
        <filter val="205.33"/>
        <filter val="266.74"/>
        <filter val="275"/>
        <filter val="1278"/>
        <filter val="2896.68"/>
        <filter val="539"/>
        <filter val="685.79"/>
        <filter val="1125.69"/>
        <filter val="22396.09"/>
        <filter val="140"/>
        <filter val="280"/>
        <filter val="1344"/>
        <filter val="205"/>
        <filter val="737.86"/>
        <filter val="113.47"/>
        <filter val="408"/>
        <filter val="448"/>
        <filter val="225.48"/>
        <filter val="589"/>
      </filters>
    </filterColumn>
    <filterColumn colId="8">
      <filters blank="1">
        <filter val="直采"/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233</v>
      </c>
      <c r="B1" s="2" t="s">
        <v>234</v>
      </c>
      <c r="C1" s="2" t="s">
        <v>235</v>
      </c>
      <c r="D1" s="2" t="s">
        <v>236</v>
      </c>
      <c r="E1" s="2" t="s">
        <v>13</v>
      </c>
      <c r="F1" s="2" t="s">
        <v>5</v>
      </c>
      <c r="G1" s="2" t="s">
        <v>6</v>
      </c>
      <c r="H1" s="2" t="s">
        <v>237</v>
      </c>
      <c r="I1" s="2" t="s">
        <v>238</v>
      </c>
      <c r="J1" s="2" t="s">
        <v>239</v>
      </c>
      <c r="K1" s="2" t="s">
        <v>240</v>
      </c>
      <c r="L1" s="2" t="s">
        <v>241</v>
      </c>
      <c r="M1" s="2" t="s">
        <v>242</v>
      </c>
      <c r="N1" s="2" t="s">
        <v>243</v>
      </c>
      <c r="O1" s="2" t="s">
        <v>244</v>
      </c>
      <c r="P1" s="2" t="s">
        <v>245</v>
      </c>
      <c r="Q1" s="2" t="s">
        <v>246</v>
      </c>
      <c r="R1" s="2" t="s">
        <v>247</v>
      </c>
      <c r="S1" s="2" t="s">
        <v>248</v>
      </c>
      <c r="T1" s="2" t="s">
        <v>249</v>
      </c>
      <c r="U1" s="2" t="s">
        <v>250</v>
      </c>
    </row>
    <row r="2" s="1" customFormat="1" spans="1:21">
      <c r="A2" s="3">
        <v>17376022341</v>
      </c>
      <c r="B2" s="1" t="s">
        <v>251</v>
      </c>
      <c r="C2" s="1" t="s">
        <v>252</v>
      </c>
      <c r="D2" s="1" t="s">
        <v>253</v>
      </c>
      <c r="E2" s="1" t="s">
        <v>254</v>
      </c>
      <c r="F2" s="1" t="s">
        <v>255</v>
      </c>
      <c r="G2" s="1" t="s">
        <v>256</v>
      </c>
      <c r="H2" s="1" t="s">
        <v>257</v>
      </c>
      <c r="I2" s="1" t="s">
        <v>258</v>
      </c>
      <c r="J2" s="1" t="s">
        <v>259</v>
      </c>
      <c r="K2" s="1" t="s">
        <v>258</v>
      </c>
      <c r="L2" s="1" t="s">
        <v>258</v>
      </c>
      <c r="M2" s="1" t="s">
        <v>260</v>
      </c>
      <c r="N2" s="1" t="s">
        <v>260</v>
      </c>
      <c r="O2" s="1" t="s">
        <v>261</v>
      </c>
      <c r="P2" s="1" t="s">
        <v>262</v>
      </c>
      <c r="Q2" s="1" t="s">
        <v>263</v>
      </c>
      <c r="R2" s="1" t="s">
        <v>264</v>
      </c>
      <c r="S2" s="1" t="s">
        <v>265</v>
      </c>
      <c r="T2" s="1" t="s">
        <v>266</v>
      </c>
      <c r="U2" s="1" t="s">
        <v>267</v>
      </c>
    </row>
    <row r="3" s="1" customFormat="1" spans="1:21">
      <c r="A3" s="3">
        <v>17430698399</v>
      </c>
      <c r="B3" s="1" t="s">
        <v>268</v>
      </c>
      <c r="C3" s="1" t="s">
        <v>269</v>
      </c>
      <c r="D3" s="1" t="s">
        <v>270</v>
      </c>
      <c r="E3" s="1" t="s">
        <v>114</v>
      </c>
      <c r="F3" s="1" t="s">
        <v>256</v>
      </c>
      <c r="G3" s="1" t="s">
        <v>271</v>
      </c>
      <c r="H3" s="1" t="s">
        <v>257</v>
      </c>
      <c r="I3" s="1" t="s">
        <v>272</v>
      </c>
      <c r="J3" s="1" t="s">
        <v>259</v>
      </c>
      <c r="K3" s="1" t="s">
        <v>272</v>
      </c>
      <c r="L3" s="1" t="s">
        <v>272</v>
      </c>
      <c r="M3" s="1" t="s">
        <v>260</v>
      </c>
      <c r="N3" s="1" t="s">
        <v>260</v>
      </c>
      <c r="O3" s="1" t="s">
        <v>261</v>
      </c>
      <c r="P3" s="1" t="s">
        <v>262</v>
      </c>
      <c r="Q3" s="1" t="s">
        <v>263</v>
      </c>
      <c r="R3" s="1" t="s">
        <v>273</v>
      </c>
      <c r="S3" s="1" t="s">
        <v>265</v>
      </c>
      <c r="T3" s="1" t="s">
        <v>266</v>
      </c>
      <c r="U3" s="1" t="s">
        <v>267</v>
      </c>
    </row>
    <row r="4" s="1" customFormat="1" spans="1:21">
      <c r="A4" s="3">
        <v>17439766046</v>
      </c>
      <c r="B4" s="1" t="s">
        <v>274</v>
      </c>
      <c r="C4" s="1" t="s">
        <v>275</v>
      </c>
      <c r="D4" s="1" t="s">
        <v>276</v>
      </c>
      <c r="E4" s="1" t="s">
        <v>39</v>
      </c>
      <c r="F4" s="1" t="s">
        <v>277</v>
      </c>
      <c r="G4" s="1" t="s">
        <v>256</v>
      </c>
      <c r="H4" s="1" t="s">
        <v>257</v>
      </c>
      <c r="I4" s="1" t="s">
        <v>278</v>
      </c>
      <c r="J4" s="1" t="s">
        <v>259</v>
      </c>
      <c r="K4" s="1" t="s">
        <v>278</v>
      </c>
      <c r="L4" s="1" t="s">
        <v>278</v>
      </c>
      <c r="M4" s="1" t="s">
        <v>260</v>
      </c>
      <c r="N4" s="1" t="s">
        <v>260</v>
      </c>
      <c r="O4" s="1" t="s">
        <v>261</v>
      </c>
      <c r="P4" s="1" t="s">
        <v>262</v>
      </c>
      <c r="Q4" s="1" t="s">
        <v>263</v>
      </c>
      <c r="R4" s="1" t="s">
        <v>279</v>
      </c>
      <c r="S4" s="1" t="s">
        <v>265</v>
      </c>
      <c r="T4" s="1" t="s">
        <v>266</v>
      </c>
      <c r="U4" s="1" t="s">
        <v>280</v>
      </c>
    </row>
    <row r="5" s="1" customFormat="1" spans="1:21">
      <c r="A5" s="3">
        <v>17440585829</v>
      </c>
      <c r="B5" s="1" t="s">
        <v>274</v>
      </c>
      <c r="C5" s="1" t="s">
        <v>281</v>
      </c>
      <c r="D5" s="1" t="s">
        <v>282</v>
      </c>
      <c r="E5" s="1" t="s">
        <v>44</v>
      </c>
      <c r="F5" s="1" t="s">
        <v>277</v>
      </c>
      <c r="G5" s="1" t="s">
        <v>256</v>
      </c>
      <c r="H5" s="1" t="s">
        <v>257</v>
      </c>
      <c r="I5" s="1" t="s">
        <v>283</v>
      </c>
      <c r="J5" s="1" t="s">
        <v>259</v>
      </c>
      <c r="K5" s="1" t="s">
        <v>283</v>
      </c>
      <c r="L5" s="1" t="s">
        <v>283</v>
      </c>
      <c r="M5" s="1" t="s">
        <v>260</v>
      </c>
      <c r="N5" s="1" t="s">
        <v>260</v>
      </c>
      <c r="O5" s="1" t="s">
        <v>261</v>
      </c>
      <c r="P5" s="1" t="s">
        <v>262</v>
      </c>
      <c r="Q5" s="1" t="s">
        <v>263</v>
      </c>
      <c r="R5" s="1" t="s">
        <v>284</v>
      </c>
      <c r="S5" s="1" t="s">
        <v>265</v>
      </c>
      <c r="T5" s="1" t="s">
        <v>266</v>
      </c>
      <c r="U5" s="1" t="s">
        <v>280</v>
      </c>
    </row>
    <row r="6" s="1" customFormat="1" spans="1:21">
      <c r="A6" s="3">
        <v>17446619262</v>
      </c>
      <c r="B6" s="1" t="s">
        <v>285</v>
      </c>
      <c r="C6" s="1" t="s">
        <v>286</v>
      </c>
      <c r="D6" s="1" t="s">
        <v>287</v>
      </c>
      <c r="E6" s="1" t="s">
        <v>50</v>
      </c>
      <c r="F6" s="1" t="s">
        <v>288</v>
      </c>
      <c r="G6" s="1" t="s">
        <v>256</v>
      </c>
      <c r="H6" s="1" t="s">
        <v>257</v>
      </c>
      <c r="I6" s="1" t="s">
        <v>289</v>
      </c>
      <c r="J6" s="1" t="s">
        <v>259</v>
      </c>
      <c r="K6" s="1" t="s">
        <v>289</v>
      </c>
      <c r="L6" s="1" t="s">
        <v>289</v>
      </c>
      <c r="M6" s="1" t="s">
        <v>260</v>
      </c>
      <c r="N6" s="1" t="s">
        <v>260</v>
      </c>
      <c r="O6" s="1" t="s">
        <v>261</v>
      </c>
      <c r="P6" s="1" t="s">
        <v>262</v>
      </c>
      <c r="Q6" s="1" t="s">
        <v>263</v>
      </c>
      <c r="R6" s="1" t="s">
        <v>290</v>
      </c>
      <c r="S6" s="1" t="s">
        <v>265</v>
      </c>
      <c r="T6" s="1" t="s">
        <v>266</v>
      </c>
      <c r="U6" s="1" t="s">
        <v>280</v>
      </c>
    </row>
    <row r="7" s="1" customFormat="1" spans="1:21">
      <c r="A7" s="3">
        <v>17447267730</v>
      </c>
      <c r="B7" s="1" t="s">
        <v>285</v>
      </c>
      <c r="C7" s="1" t="s">
        <v>291</v>
      </c>
      <c r="D7" s="1" t="s">
        <v>292</v>
      </c>
      <c r="E7" s="1" t="s">
        <v>55</v>
      </c>
      <c r="F7" s="1" t="s">
        <v>277</v>
      </c>
      <c r="G7" s="1" t="s">
        <v>256</v>
      </c>
      <c r="H7" s="1" t="s">
        <v>257</v>
      </c>
      <c r="I7" s="1" t="s">
        <v>293</v>
      </c>
      <c r="J7" s="1" t="s">
        <v>259</v>
      </c>
      <c r="K7" s="1" t="s">
        <v>293</v>
      </c>
      <c r="L7" s="1" t="s">
        <v>293</v>
      </c>
      <c r="M7" s="1" t="s">
        <v>260</v>
      </c>
      <c r="N7" s="1" t="s">
        <v>260</v>
      </c>
      <c r="O7" s="1" t="s">
        <v>261</v>
      </c>
      <c r="P7" s="1" t="s">
        <v>262</v>
      </c>
      <c r="Q7" s="1" t="s">
        <v>263</v>
      </c>
      <c r="R7" s="1" t="s">
        <v>294</v>
      </c>
      <c r="S7" s="1" t="s">
        <v>265</v>
      </c>
      <c r="T7" s="1" t="s">
        <v>266</v>
      </c>
      <c r="U7" s="1" t="s">
        <v>280</v>
      </c>
    </row>
    <row r="8" s="1" customFormat="1" spans="1:21">
      <c r="A8" s="3">
        <v>17453624781</v>
      </c>
      <c r="B8" s="1" t="s">
        <v>285</v>
      </c>
      <c r="C8" s="1" t="s">
        <v>295</v>
      </c>
      <c r="D8" s="1" t="s">
        <v>296</v>
      </c>
      <c r="E8" s="1" t="s">
        <v>124</v>
      </c>
      <c r="F8" s="1" t="s">
        <v>277</v>
      </c>
      <c r="G8" s="1" t="s">
        <v>271</v>
      </c>
      <c r="H8" s="1" t="s">
        <v>257</v>
      </c>
      <c r="I8" s="1" t="s">
        <v>297</v>
      </c>
      <c r="J8" s="1" t="s">
        <v>259</v>
      </c>
      <c r="K8" s="1" t="s">
        <v>297</v>
      </c>
      <c r="L8" s="1" t="s">
        <v>297</v>
      </c>
      <c r="M8" s="1" t="s">
        <v>260</v>
      </c>
      <c r="N8" s="1" t="s">
        <v>260</v>
      </c>
      <c r="O8" s="1" t="s">
        <v>261</v>
      </c>
      <c r="P8" s="1" t="s">
        <v>262</v>
      </c>
      <c r="Q8" s="1" t="s">
        <v>263</v>
      </c>
      <c r="R8" s="1" t="s">
        <v>298</v>
      </c>
      <c r="S8" s="1" t="s">
        <v>265</v>
      </c>
      <c r="T8" s="1" t="s">
        <v>266</v>
      </c>
      <c r="U8" s="1" t="s">
        <v>280</v>
      </c>
    </row>
    <row r="9" s="1" customFormat="1" spans="1:21">
      <c r="A9" s="3">
        <v>17454594656</v>
      </c>
      <c r="B9" s="1" t="s">
        <v>285</v>
      </c>
      <c r="C9" s="1" t="s">
        <v>299</v>
      </c>
      <c r="D9" s="1" t="s">
        <v>276</v>
      </c>
      <c r="E9" s="1" t="s">
        <v>186</v>
      </c>
      <c r="F9" s="1" t="s">
        <v>271</v>
      </c>
      <c r="G9" s="1" t="s">
        <v>300</v>
      </c>
      <c r="H9" s="1" t="s">
        <v>257</v>
      </c>
      <c r="I9" s="1" t="s">
        <v>301</v>
      </c>
      <c r="J9" s="1" t="s">
        <v>259</v>
      </c>
      <c r="K9" s="1" t="s">
        <v>301</v>
      </c>
      <c r="L9" s="1" t="s">
        <v>301</v>
      </c>
      <c r="M9" s="1" t="s">
        <v>260</v>
      </c>
      <c r="N9" s="1" t="s">
        <v>260</v>
      </c>
      <c r="O9" s="1" t="s">
        <v>261</v>
      </c>
      <c r="P9" s="1" t="s">
        <v>262</v>
      </c>
      <c r="Q9" s="1" t="s">
        <v>263</v>
      </c>
      <c r="R9" s="1" t="s">
        <v>302</v>
      </c>
      <c r="S9" s="1" t="s">
        <v>265</v>
      </c>
      <c r="T9" s="1" t="s">
        <v>266</v>
      </c>
      <c r="U9" s="1" t="s">
        <v>280</v>
      </c>
    </row>
    <row r="10" s="1" customFormat="1" spans="1:21">
      <c r="A10" s="3">
        <v>17463192347</v>
      </c>
      <c r="B10" s="1" t="s">
        <v>288</v>
      </c>
      <c r="C10" s="1" t="s">
        <v>303</v>
      </c>
      <c r="D10" s="1" t="s">
        <v>304</v>
      </c>
      <c r="E10" s="1" t="s">
        <v>61</v>
      </c>
      <c r="F10" s="1" t="s">
        <v>277</v>
      </c>
      <c r="G10" s="1" t="s">
        <v>256</v>
      </c>
      <c r="H10" s="1" t="s">
        <v>257</v>
      </c>
      <c r="I10" s="1" t="s">
        <v>305</v>
      </c>
      <c r="J10" s="1" t="s">
        <v>259</v>
      </c>
      <c r="K10" s="1" t="s">
        <v>305</v>
      </c>
      <c r="L10" s="1" t="s">
        <v>305</v>
      </c>
      <c r="M10" s="1" t="s">
        <v>260</v>
      </c>
      <c r="N10" s="1" t="s">
        <v>260</v>
      </c>
      <c r="O10" s="1" t="s">
        <v>261</v>
      </c>
      <c r="P10" s="1" t="s">
        <v>262</v>
      </c>
      <c r="Q10" s="1" t="s">
        <v>263</v>
      </c>
      <c r="R10" s="1" t="s">
        <v>306</v>
      </c>
      <c r="S10" s="1" t="s">
        <v>265</v>
      </c>
      <c r="T10" s="1" t="s">
        <v>266</v>
      </c>
      <c r="U10" s="1" t="s">
        <v>267</v>
      </c>
    </row>
    <row r="11" s="1" customFormat="1" spans="1:21">
      <c r="A11" s="3">
        <v>17464512268</v>
      </c>
      <c r="B11" s="1" t="s">
        <v>288</v>
      </c>
      <c r="C11" s="1" t="s">
        <v>307</v>
      </c>
      <c r="D11" s="1" t="s">
        <v>308</v>
      </c>
      <c r="E11" s="1" t="s">
        <v>66</v>
      </c>
      <c r="F11" s="1" t="s">
        <v>277</v>
      </c>
      <c r="G11" s="1" t="s">
        <v>256</v>
      </c>
      <c r="H11" s="1" t="s">
        <v>257</v>
      </c>
      <c r="I11" s="1" t="s">
        <v>309</v>
      </c>
      <c r="J11" s="1" t="s">
        <v>259</v>
      </c>
      <c r="K11" s="1" t="s">
        <v>309</v>
      </c>
      <c r="L11" s="1" t="s">
        <v>309</v>
      </c>
      <c r="M11" s="1" t="s">
        <v>260</v>
      </c>
      <c r="N11" s="1" t="s">
        <v>260</v>
      </c>
      <c r="O11" s="1" t="s">
        <v>261</v>
      </c>
      <c r="P11" s="1" t="s">
        <v>262</v>
      </c>
      <c r="Q11" s="1" t="s">
        <v>263</v>
      </c>
      <c r="R11" s="1" t="s">
        <v>310</v>
      </c>
      <c r="S11" s="1" t="s">
        <v>265</v>
      </c>
      <c r="T11" s="1" t="s">
        <v>266</v>
      </c>
      <c r="U11" s="1" t="s">
        <v>267</v>
      </c>
    </row>
    <row r="12" s="1" customFormat="1" spans="1:21">
      <c r="A12" s="3">
        <v>17464924513</v>
      </c>
      <c r="B12" s="1" t="s">
        <v>277</v>
      </c>
      <c r="C12" s="1" t="s">
        <v>311</v>
      </c>
      <c r="D12" s="1" t="s">
        <v>282</v>
      </c>
      <c r="E12" s="1" t="s">
        <v>71</v>
      </c>
      <c r="F12" s="1" t="s">
        <v>277</v>
      </c>
      <c r="G12" s="1" t="s">
        <v>256</v>
      </c>
      <c r="H12" s="1" t="s">
        <v>257</v>
      </c>
      <c r="I12" s="1" t="s">
        <v>312</v>
      </c>
      <c r="J12" s="1" t="s">
        <v>259</v>
      </c>
      <c r="K12" s="1" t="s">
        <v>312</v>
      </c>
      <c r="L12" s="1" t="s">
        <v>312</v>
      </c>
      <c r="M12" s="1" t="s">
        <v>260</v>
      </c>
      <c r="N12" s="1" t="s">
        <v>260</v>
      </c>
      <c r="O12" s="1" t="s">
        <v>261</v>
      </c>
      <c r="P12" s="1" t="s">
        <v>262</v>
      </c>
      <c r="Q12" s="1" t="s">
        <v>263</v>
      </c>
      <c r="R12" s="1" t="s">
        <v>313</v>
      </c>
      <c r="S12" s="1" t="s">
        <v>265</v>
      </c>
      <c r="T12" s="1" t="s">
        <v>266</v>
      </c>
      <c r="U12" s="1" t="s">
        <v>280</v>
      </c>
    </row>
    <row r="13" s="1" customFormat="1" spans="1:21">
      <c r="A13" s="3">
        <v>17470574212</v>
      </c>
      <c r="B13" s="1" t="s">
        <v>277</v>
      </c>
      <c r="C13" s="1" t="s">
        <v>314</v>
      </c>
      <c r="D13" s="1" t="s">
        <v>315</v>
      </c>
      <c r="E13" s="1" t="s">
        <v>76</v>
      </c>
      <c r="F13" s="1" t="s">
        <v>277</v>
      </c>
      <c r="G13" s="1" t="s">
        <v>256</v>
      </c>
      <c r="H13" s="1" t="s">
        <v>257</v>
      </c>
      <c r="I13" s="1" t="s">
        <v>316</v>
      </c>
      <c r="J13" s="1" t="s">
        <v>259</v>
      </c>
      <c r="K13" s="1" t="s">
        <v>316</v>
      </c>
      <c r="L13" s="1" t="s">
        <v>316</v>
      </c>
      <c r="M13" s="1" t="s">
        <v>260</v>
      </c>
      <c r="N13" s="1" t="s">
        <v>260</v>
      </c>
      <c r="O13" s="1" t="s">
        <v>261</v>
      </c>
      <c r="P13" s="1" t="s">
        <v>262</v>
      </c>
      <c r="Q13" s="1" t="s">
        <v>263</v>
      </c>
      <c r="R13" s="1" t="s">
        <v>317</v>
      </c>
      <c r="S13" s="1" t="s">
        <v>265</v>
      </c>
      <c r="T13" s="1" t="s">
        <v>266</v>
      </c>
      <c r="U13" s="1" t="s">
        <v>280</v>
      </c>
    </row>
    <row r="14" s="1" customFormat="1" spans="1:21">
      <c r="A14" s="3">
        <v>17471236002</v>
      </c>
      <c r="B14" s="1" t="s">
        <v>277</v>
      </c>
      <c r="C14" s="1" t="s">
        <v>318</v>
      </c>
      <c r="D14" s="1" t="s">
        <v>319</v>
      </c>
      <c r="E14" s="1" t="s">
        <v>135</v>
      </c>
      <c r="F14" s="1" t="s">
        <v>256</v>
      </c>
      <c r="G14" s="1" t="s">
        <v>271</v>
      </c>
      <c r="H14" s="1" t="s">
        <v>257</v>
      </c>
      <c r="I14" s="1" t="s">
        <v>320</v>
      </c>
      <c r="J14" s="1" t="s">
        <v>259</v>
      </c>
      <c r="K14" s="1" t="s">
        <v>320</v>
      </c>
      <c r="L14" s="1" t="s">
        <v>320</v>
      </c>
      <c r="M14" s="1" t="s">
        <v>260</v>
      </c>
      <c r="N14" s="1" t="s">
        <v>260</v>
      </c>
      <c r="O14" s="1" t="s">
        <v>261</v>
      </c>
      <c r="P14" s="1" t="s">
        <v>262</v>
      </c>
      <c r="Q14" s="1" t="s">
        <v>263</v>
      </c>
      <c r="R14" s="1" t="s">
        <v>321</v>
      </c>
      <c r="S14" s="1" t="s">
        <v>265</v>
      </c>
      <c r="T14" s="1" t="s">
        <v>266</v>
      </c>
      <c r="U14" s="1" t="s">
        <v>267</v>
      </c>
    </row>
    <row r="15" s="1" customFormat="1" spans="1:21">
      <c r="A15" s="3">
        <v>17471297585</v>
      </c>
      <c r="B15" s="1" t="s">
        <v>277</v>
      </c>
      <c r="C15" s="1" t="s">
        <v>322</v>
      </c>
      <c r="D15" s="1" t="s">
        <v>276</v>
      </c>
      <c r="E15" s="1" t="s">
        <v>79</v>
      </c>
      <c r="F15" s="1" t="s">
        <v>277</v>
      </c>
      <c r="G15" s="1" t="s">
        <v>256</v>
      </c>
      <c r="H15" s="1" t="s">
        <v>257</v>
      </c>
      <c r="I15" s="1" t="s">
        <v>323</v>
      </c>
      <c r="J15" s="1" t="s">
        <v>259</v>
      </c>
      <c r="K15" s="1" t="s">
        <v>323</v>
      </c>
      <c r="L15" s="1" t="s">
        <v>323</v>
      </c>
      <c r="M15" s="1" t="s">
        <v>260</v>
      </c>
      <c r="N15" s="1" t="s">
        <v>260</v>
      </c>
      <c r="O15" s="1" t="s">
        <v>261</v>
      </c>
      <c r="P15" s="1" t="s">
        <v>262</v>
      </c>
      <c r="Q15" s="1" t="s">
        <v>263</v>
      </c>
      <c r="R15" s="1" t="s">
        <v>324</v>
      </c>
      <c r="S15" s="1" t="s">
        <v>265</v>
      </c>
      <c r="T15" s="1" t="s">
        <v>266</v>
      </c>
      <c r="U15" s="1" t="s">
        <v>280</v>
      </c>
    </row>
    <row r="16" s="1" customFormat="1" spans="1:21">
      <c r="A16" s="3">
        <v>17471611696</v>
      </c>
      <c r="B16" s="1" t="s">
        <v>277</v>
      </c>
      <c r="C16" s="1" t="s">
        <v>325</v>
      </c>
      <c r="D16" s="1" t="s">
        <v>308</v>
      </c>
      <c r="E16" s="1" t="s">
        <v>82</v>
      </c>
      <c r="F16" s="1" t="s">
        <v>277</v>
      </c>
      <c r="G16" s="1" t="s">
        <v>256</v>
      </c>
      <c r="H16" s="1" t="s">
        <v>257</v>
      </c>
      <c r="I16" s="1" t="s">
        <v>309</v>
      </c>
      <c r="J16" s="1" t="s">
        <v>259</v>
      </c>
      <c r="K16" s="1" t="s">
        <v>309</v>
      </c>
      <c r="L16" s="1" t="s">
        <v>309</v>
      </c>
      <c r="M16" s="1" t="s">
        <v>260</v>
      </c>
      <c r="N16" s="1" t="s">
        <v>260</v>
      </c>
      <c r="O16" s="1" t="s">
        <v>261</v>
      </c>
      <c r="P16" s="1" t="s">
        <v>262</v>
      </c>
      <c r="Q16" s="1" t="s">
        <v>263</v>
      </c>
      <c r="R16" s="1" t="s">
        <v>326</v>
      </c>
      <c r="S16" s="1" t="s">
        <v>265</v>
      </c>
      <c r="T16" s="1" t="s">
        <v>266</v>
      </c>
      <c r="U16" s="1" t="s">
        <v>267</v>
      </c>
    </row>
    <row r="17" s="1" customFormat="1" spans="1:21">
      <c r="A17" s="3">
        <v>17472538969</v>
      </c>
      <c r="B17" s="1" t="s">
        <v>277</v>
      </c>
      <c r="C17" s="1" t="s">
        <v>327</v>
      </c>
      <c r="D17" s="1" t="s">
        <v>282</v>
      </c>
      <c r="E17" s="1" t="s">
        <v>85</v>
      </c>
      <c r="F17" s="1" t="s">
        <v>277</v>
      </c>
      <c r="G17" s="1" t="s">
        <v>256</v>
      </c>
      <c r="H17" s="1" t="s">
        <v>257</v>
      </c>
      <c r="I17" s="1" t="s">
        <v>312</v>
      </c>
      <c r="J17" s="1" t="s">
        <v>259</v>
      </c>
      <c r="K17" s="1" t="s">
        <v>312</v>
      </c>
      <c r="L17" s="1" t="s">
        <v>312</v>
      </c>
      <c r="M17" s="1" t="s">
        <v>260</v>
      </c>
      <c r="N17" s="1" t="s">
        <v>260</v>
      </c>
      <c r="O17" s="1" t="s">
        <v>261</v>
      </c>
      <c r="P17" s="1" t="s">
        <v>262</v>
      </c>
      <c r="Q17" s="1" t="s">
        <v>263</v>
      </c>
      <c r="R17" s="1" t="s">
        <v>328</v>
      </c>
      <c r="S17" s="1" t="s">
        <v>265</v>
      </c>
      <c r="T17" s="1" t="s">
        <v>266</v>
      </c>
      <c r="U17" s="1" t="s">
        <v>280</v>
      </c>
    </row>
    <row r="18" s="1" customFormat="1" spans="1:21">
      <c r="A18" s="3">
        <v>17472987417</v>
      </c>
      <c r="B18" s="1" t="s">
        <v>277</v>
      </c>
      <c r="C18" s="1" t="s">
        <v>329</v>
      </c>
      <c r="D18" s="1" t="s">
        <v>330</v>
      </c>
      <c r="E18" s="1" t="s">
        <v>140</v>
      </c>
      <c r="F18" s="1" t="s">
        <v>256</v>
      </c>
      <c r="G18" s="1" t="s">
        <v>271</v>
      </c>
      <c r="H18" s="1" t="s">
        <v>257</v>
      </c>
      <c r="I18" s="1" t="s">
        <v>331</v>
      </c>
      <c r="J18" s="1" t="s">
        <v>259</v>
      </c>
      <c r="K18" s="1" t="s">
        <v>331</v>
      </c>
      <c r="L18" s="1" t="s">
        <v>331</v>
      </c>
      <c r="M18" s="1" t="s">
        <v>260</v>
      </c>
      <c r="N18" s="1" t="s">
        <v>260</v>
      </c>
      <c r="O18" s="1" t="s">
        <v>261</v>
      </c>
      <c r="P18" s="1" t="s">
        <v>262</v>
      </c>
      <c r="Q18" s="1" t="s">
        <v>263</v>
      </c>
      <c r="R18" s="1" t="s">
        <v>332</v>
      </c>
      <c r="S18" s="1" t="s">
        <v>265</v>
      </c>
      <c r="T18" s="1" t="s">
        <v>266</v>
      </c>
      <c r="U18" s="1" t="s">
        <v>280</v>
      </c>
    </row>
    <row r="19" s="1" customFormat="1" spans="1:21">
      <c r="A19" s="3">
        <v>17473041611</v>
      </c>
      <c r="B19" s="1" t="s">
        <v>277</v>
      </c>
      <c r="C19" s="1" t="s">
        <v>333</v>
      </c>
      <c r="D19" s="1" t="s">
        <v>334</v>
      </c>
      <c r="E19" s="1" t="s">
        <v>335</v>
      </c>
      <c r="F19" s="1" t="s">
        <v>256</v>
      </c>
      <c r="G19" s="1" t="s">
        <v>271</v>
      </c>
      <c r="H19" s="1" t="s">
        <v>257</v>
      </c>
      <c r="I19" s="1" t="s">
        <v>336</v>
      </c>
      <c r="J19" s="1" t="s">
        <v>259</v>
      </c>
      <c r="K19" s="1" t="s">
        <v>336</v>
      </c>
      <c r="L19" s="1" t="s">
        <v>336</v>
      </c>
      <c r="M19" s="1" t="s">
        <v>260</v>
      </c>
      <c r="N19" s="1" t="s">
        <v>260</v>
      </c>
      <c r="O19" s="1" t="s">
        <v>261</v>
      </c>
      <c r="P19" s="1" t="s">
        <v>262</v>
      </c>
      <c r="Q19" s="1" t="s">
        <v>263</v>
      </c>
      <c r="R19" s="1" t="s">
        <v>337</v>
      </c>
      <c r="S19" s="1" t="s">
        <v>265</v>
      </c>
      <c r="T19" s="1" t="s">
        <v>266</v>
      </c>
      <c r="U19" s="1" t="s">
        <v>267</v>
      </c>
    </row>
    <row r="20" s="1" customFormat="1" spans="1:21">
      <c r="A20" s="3">
        <v>17473115401</v>
      </c>
      <c r="B20" s="1" t="s">
        <v>277</v>
      </c>
      <c r="C20" s="1" t="s">
        <v>338</v>
      </c>
      <c r="D20" s="1" t="s">
        <v>339</v>
      </c>
      <c r="E20" s="1" t="s">
        <v>90</v>
      </c>
      <c r="F20" s="1" t="s">
        <v>277</v>
      </c>
      <c r="G20" s="1" t="s">
        <v>256</v>
      </c>
      <c r="H20" s="1" t="s">
        <v>257</v>
      </c>
      <c r="I20" s="1" t="s">
        <v>340</v>
      </c>
      <c r="J20" s="1" t="s">
        <v>259</v>
      </c>
      <c r="K20" s="1" t="s">
        <v>340</v>
      </c>
      <c r="L20" s="1" t="s">
        <v>340</v>
      </c>
      <c r="M20" s="1" t="s">
        <v>260</v>
      </c>
      <c r="N20" s="1" t="s">
        <v>260</v>
      </c>
      <c r="O20" s="1" t="s">
        <v>261</v>
      </c>
      <c r="P20" s="1" t="s">
        <v>262</v>
      </c>
      <c r="Q20" s="1" t="s">
        <v>263</v>
      </c>
      <c r="R20" s="1" t="s">
        <v>341</v>
      </c>
      <c r="S20" s="1" t="s">
        <v>265</v>
      </c>
      <c r="T20" s="1" t="s">
        <v>266</v>
      </c>
      <c r="U20" s="1" t="s">
        <v>280</v>
      </c>
    </row>
    <row r="21" s="1" customFormat="1" spans="1:21">
      <c r="A21" s="3">
        <v>17473179986</v>
      </c>
      <c r="B21" s="1" t="s">
        <v>277</v>
      </c>
      <c r="C21" s="1" t="s">
        <v>342</v>
      </c>
      <c r="D21" s="1" t="s">
        <v>282</v>
      </c>
      <c r="E21" s="1" t="s">
        <v>195</v>
      </c>
      <c r="F21" s="1" t="s">
        <v>256</v>
      </c>
      <c r="G21" s="1" t="s">
        <v>300</v>
      </c>
      <c r="H21" s="1" t="s">
        <v>257</v>
      </c>
      <c r="I21" s="1" t="s">
        <v>343</v>
      </c>
      <c r="J21" s="1" t="s">
        <v>259</v>
      </c>
      <c r="K21" s="1" t="s">
        <v>343</v>
      </c>
      <c r="L21" s="1" t="s">
        <v>344</v>
      </c>
      <c r="M21" s="1" t="s">
        <v>345</v>
      </c>
      <c r="N21" s="1" t="s">
        <v>345</v>
      </c>
      <c r="O21" s="1" t="s">
        <v>261</v>
      </c>
      <c r="P21" s="1" t="s">
        <v>262</v>
      </c>
      <c r="Q21" s="1" t="s">
        <v>263</v>
      </c>
      <c r="R21" s="1" t="s">
        <v>346</v>
      </c>
      <c r="S21" s="1" t="s">
        <v>265</v>
      </c>
      <c r="T21" s="1" t="s">
        <v>266</v>
      </c>
      <c r="U21" s="1" t="s">
        <v>280</v>
      </c>
    </row>
    <row r="22" s="1" customFormat="1" spans="1:21">
      <c r="A22" s="3">
        <v>17473640017</v>
      </c>
      <c r="B22" s="1" t="s">
        <v>277</v>
      </c>
      <c r="C22" s="1" t="s">
        <v>347</v>
      </c>
      <c r="D22" s="1" t="s">
        <v>348</v>
      </c>
      <c r="E22" s="1" t="s">
        <v>199</v>
      </c>
      <c r="F22" s="1" t="s">
        <v>256</v>
      </c>
      <c r="G22" s="1" t="s">
        <v>300</v>
      </c>
      <c r="H22" s="1" t="s">
        <v>257</v>
      </c>
      <c r="I22" s="1" t="s">
        <v>349</v>
      </c>
      <c r="J22" s="1" t="s">
        <v>259</v>
      </c>
      <c r="K22" s="1" t="s">
        <v>349</v>
      </c>
      <c r="L22" s="1" t="s">
        <v>349</v>
      </c>
      <c r="M22" s="1" t="s">
        <v>260</v>
      </c>
      <c r="N22" s="1" t="s">
        <v>260</v>
      </c>
      <c r="O22" s="1" t="s">
        <v>261</v>
      </c>
      <c r="P22" s="1" t="s">
        <v>262</v>
      </c>
      <c r="Q22" s="1" t="s">
        <v>263</v>
      </c>
      <c r="R22" s="1" t="s">
        <v>350</v>
      </c>
      <c r="S22" s="1" t="s">
        <v>265</v>
      </c>
      <c r="T22" s="1" t="s">
        <v>266</v>
      </c>
      <c r="U22" s="1" t="s">
        <v>280</v>
      </c>
    </row>
    <row r="23" s="1" customFormat="1" spans="1:21">
      <c r="A23" s="3">
        <v>17473748505</v>
      </c>
      <c r="B23" s="1" t="s">
        <v>277</v>
      </c>
      <c r="C23" s="1" t="s">
        <v>351</v>
      </c>
      <c r="D23" s="1" t="s">
        <v>352</v>
      </c>
      <c r="E23" s="1" t="s">
        <v>96</v>
      </c>
      <c r="F23" s="1" t="s">
        <v>277</v>
      </c>
      <c r="G23" s="1" t="s">
        <v>256</v>
      </c>
      <c r="H23" s="1" t="s">
        <v>257</v>
      </c>
      <c r="I23" s="1" t="s">
        <v>353</v>
      </c>
      <c r="J23" s="1" t="s">
        <v>259</v>
      </c>
      <c r="K23" s="1" t="s">
        <v>353</v>
      </c>
      <c r="L23" s="1" t="s">
        <v>353</v>
      </c>
      <c r="M23" s="1" t="s">
        <v>260</v>
      </c>
      <c r="N23" s="1" t="s">
        <v>260</v>
      </c>
      <c r="O23" s="1" t="s">
        <v>261</v>
      </c>
      <c r="P23" s="1" t="s">
        <v>262</v>
      </c>
      <c r="Q23" s="1" t="s">
        <v>263</v>
      </c>
      <c r="R23" s="1" t="s">
        <v>354</v>
      </c>
      <c r="S23" s="1" t="s">
        <v>265</v>
      </c>
      <c r="T23" s="1" t="s">
        <v>266</v>
      </c>
      <c r="U23" s="1" t="s">
        <v>267</v>
      </c>
    </row>
    <row r="24" s="1" customFormat="1" spans="1:21">
      <c r="A24" s="3">
        <v>17473979138</v>
      </c>
      <c r="B24" s="1" t="s">
        <v>277</v>
      </c>
      <c r="C24" s="1" t="s">
        <v>355</v>
      </c>
      <c r="D24" s="1" t="s">
        <v>356</v>
      </c>
      <c r="E24" s="1" t="s">
        <v>101</v>
      </c>
      <c r="F24" s="1" t="s">
        <v>277</v>
      </c>
      <c r="G24" s="1" t="s">
        <v>256</v>
      </c>
      <c r="H24" s="1" t="s">
        <v>257</v>
      </c>
      <c r="I24" s="1" t="s">
        <v>357</v>
      </c>
      <c r="J24" s="1" t="s">
        <v>259</v>
      </c>
      <c r="K24" s="1" t="s">
        <v>357</v>
      </c>
      <c r="L24" s="1" t="s">
        <v>357</v>
      </c>
      <c r="M24" s="1" t="s">
        <v>260</v>
      </c>
      <c r="N24" s="1" t="s">
        <v>260</v>
      </c>
      <c r="O24" s="1" t="s">
        <v>261</v>
      </c>
      <c r="P24" s="1" t="s">
        <v>262</v>
      </c>
      <c r="Q24" s="1" t="s">
        <v>263</v>
      </c>
      <c r="R24" s="1" t="s">
        <v>358</v>
      </c>
      <c r="S24" s="1" t="s">
        <v>265</v>
      </c>
      <c r="T24" s="1" t="s">
        <v>266</v>
      </c>
      <c r="U24" s="1" t="s">
        <v>280</v>
      </c>
    </row>
    <row r="25" s="1" customFormat="1" spans="1:21">
      <c r="A25" s="3">
        <v>17473992119</v>
      </c>
      <c r="B25" s="1" t="s">
        <v>277</v>
      </c>
      <c r="C25" s="1" t="s">
        <v>359</v>
      </c>
      <c r="D25" s="1" t="s">
        <v>282</v>
      </c>
      <c r="E25" s="1" t="s">
        <v>105</v>
      </c>
      <c r="F25" s="1" t="s">
        <v>277</v>
      </c>
      <c r="G25" s="1" t="s">
        <v>256</v>
      </c>
      <c r="H25" s="1" t="s">
        <v>257</v>
      </c>
      <c r="I25" s="1" t="s">
        <v>283</v>
      </c>
      <c r="J25" s="1" t="s">
        <v>259</v>
      </c>
      <c r="K25" s="1" t="s">
        <v>283</v>
      </c>
      <c r="L25" s="1" t="s">
        <v>283</v>
      </c>
      <c r="M25" s="1" t="s">
        <v>260</v>
      </c>
      <c r="N25" s="1" t="s">
        <v>260</v>
      </c>
      <c r="O25" s="1" t="s">
        <v>261</v>
      </c>
      <c r="P25" s="1" t="s">
        <v>262</v>
      </c>
      <c r="Q25" s="1" t="s">
        <v>263</v>
      </c>
      <c r="R25" s="1" t="s">
        <v>360</v>
      </c>
      <c r="S25" s="1" t="s">
        <v>265</v>
      </c>
      <c r="T25" s="1" t="s">
        <v>266</v>
      </c>
      <c r="U25" s="1" t="s">
        <v>280</v>
      </c>
    </row>
    <row r="26" s="1" customFormat="1" spans="1:21">
      <c r="A26" s="3">
        <v>17474225696</v>
      </c>
      <c r="B26" s="1" t="s">
        <v>277</v>
      </c>
      <c r="C26" s="1" t="s">
        <v>361</v>
      </c>
      <c r="D26" s="1" t="s">
        <v>308</v>
      </c>
      <c r="E26" s="1" t="s">
        <v>109</v>
      </c>
      <c r="F26" s="1" t="s">
        <v>277</v>
      </c>
      <c r="G26" s="1" t="s">
        <v>256</v>
      </c>
      <c r="H26" s="1" t="s">
        <v>257</v>
      </c>
      <c r="I26" s="1" t="s">
        <v>362</v>
      </c>
      <c r="J26" s="1" t="s">
        <v>259</v>
      </c>
      <c r="K26" s="1" t="s">
        <v>362</v>
      </c>
      <c r="L26" s="1" t="s">
        <v>362</v>
      </c>
      <c r="M26" s="1" t="s">
        <v>260</v>
      </c>
      <c r="N26" s="1" t="s">
        <v>260</v>
      </c>
      <c r="O26" s="1" t="s">
        <v>261</v>
      </c>
      <c r="P26" s="1" t="s">
        <v>262</v>
      </c>
      <c r="Q26" s="1" t="s">
        <v>263</v>
      </c>
      <c r="R26" s="1" t="s">
        <v>363</v>
      </c>
      <c r="S26" s="1" t="s">
        <v>265</v>
      </c>
      <c r="T26" s="1" t="s">
        <v>266</v>
      </c>
      <c r="U26" s="1" t="s">
        <v>267</v>
      </c>
    </row>
    <row r="27" s="1" customFormat="1" spans="1:21">
      <c r="A27" s="3">
        <v>17479684359</v>
      </c>
      <c r="B27" s="1" t="s">
        <v>277</v>
      </c>
      <c r="C27" s="1" t="s">
        <v>364</v>
      </c>
      <c r="D27" s="1" t="s">
        <v>282</v>
      </c>
      <c r="E27" s="1" t="s">
        <v>147</v>
      </c>
      <c r="F27" s="1" t="s">
        <v>256</v>
      </c>
      <c r="G27" s="1" t="s">
        <v>271</v>
      </c>
      <c r="H27" s="1" t="s">
        <v>257</v>
      </c>
      <c r="I27" s="1" t="s">
        <v>365</v>
      </c>
      <c r="J27" s="1" t="s">
        <v>259</v>
      </c>
      <c r="K27" s="1" t="s">
        <v>365</v>
      </c>
      <c r="L27" s="1" t="s">
        <v>365</v>
      </c>
      <c r="M27" s="1" t="s">
        <v>260</v>
      </c>
      <c r="N27" s="1" t="s">
        <v>260</v>
      </c>
      <c r="O27" s="1" t="s">
        <v>261</v>
      </c>
      <c r="P27" s="1" t="s">
        <v>262</v>
      </c>
      <c r="Q27" s="1" t="s">
        <v>263</v>
      </c>
      <c r="R27" s="1" t="s">
        <v>366</v>
      </c>
      <c r="S27" s="1" t="s">
        <v>265</v>
      </c>
      <c r="T27" s="1" t="s">
        <v>266</v>
      </c>
      <c r="U27" s="1" t="s">
        <v>280</v>
      </c>
    </row>
    <row r="28" s="1" customFormat="1" spans="1:21">
      <c r="A28" s="3">
        <v>17480375757</v>
      </c>
      <c r="B28" s="1" t="s">
        <v>256</v>
      </c>
      <c r="C28" s="1" t="s">
        <v>367</v>
      </c>
      <c r="D28" s="1" t="s">
        <v>319</v>
      </c>
      <c r="E28" s="1" t="s">
        <v>151</v>
      </c>
      <c r="F28" s="1" t="s">
        <v>256</v>
      </c>
      <c r="G28" s="1" t="s">
        <v>271</v>
      </c>
      <c r="H28" s="1" t="s">
        <v>257</v>
      </c>
      <c r="I28" s="1" t="s">
        <v>368</v>
      </c>
      <c r="J28" s="1" t="s">
        <v>259</v>
      </c>
      <c r="K28" s="1" t="s">
        <v>368</v>
      </c>
      <c r="L28" s="1" t="s">
        <v>368</v>
      </c>
      <c r="M28" s="1" t="s">
        <v>260</v>
      </c>
      <c r="N28" s="1" t="s">
        <v>260</v>
      </c>
      <c r="O28" s="1" t="s">
        <v>261</v>
      </c>
      <c r="P28" s="1" t="s">
        <v>262</v>
      </c>
      <c r="Q28" s="1" t="s">
        <v>263</v>
      </c>
      <c r="R28" s="1" t="s">
        <v>369</v>
      </c>
      <c r="S28" s="1" t="s">
        <v>265</v>
      </c>
      <c r="T28" s="1" t="s">
        <v>266</v>
      </c>
      <c r="U28" s="1" t="s">
        <v>267</v>
      </c>
    </row>
    <row r="29" s="1" customFormat="1" spans="1:21">
      <c r="A29" s="3">
        <v>17480422553</v>
      </c>
      <c r="B29" s="1" t="s">
        <v>256</v>
      </c>
      <c r="C29" s="1" t="s">
        <v>370</v>
      </c>
      <c r="D29" s="1" t="s">
        <v>356</v>
      </c>
      <c r="E29" s="1" t="s">
        <v>154</v>
      </c>
      <c r="F29" s="1" t="s">
        <v>277</v>
      </c>
      <c r="G29" s="1" t="s">
        <v>256</v>
      </c>
      <c r="H29" s="1" t="s">
        <v>257</v>
      </c>
      <c r="I29" s="1" t="s">
        <v>357</v>
      </c>
      <c r="J29" s="1" t="s">
        <v>259</v>
      </c>
      <c r="K29" s="1" t="s">
        <v>357</v>
      </c>
      <c r="L29" s="1" t="s">
        <v>357</v>
      </c>
      <c r="M29" s="1" t="s">
        <v>260</v>
      </c>
      <c r="N29" s="1" t="s">
        <v>260</v>
      </c>
      <c r="O29" s="1" t="s">
        <v>261</v>
      </c>
      <c r="P29" s="1" t="s">
        <v>262</v>
      </c>
      <c r="Q29" s="1" t="s">
        <v>263</v>
      </c>
      <c r="R29" s="1" t="s">
        <v>371</v>
      </c>
      <c r="S29" s="1" t="s">
        <v>265</v>
      </c>
      <c r="T29" s="1" t="s">
        <v>266</v>
      </c>
      <c r="U29" s="1" t="s">
        <v>280</v>
      </c>
    </row>
    <row r="30" s="1" customFormat="1" spans="1:21">
      <c r="A30" s="3">
        <v>17481573683</v>
      </c>
      <c r="B30" s="1" t="s">
        <v>256</v>
      </c>
      <c r="C30" s="1" t="s">
        <v>372</v>
      </c>
      <c r="D30" s="1" t="s">
        <v>276</v>
      </c>
      <c r="E30" s="1" t="s">
        <v>157</v>
      </c>
      <c r="F30" s="1" t="s">
        <v>256</v>
      </c>
      <c r="G30" s="1" t="s">
        <v>271</v>
      </c>
      <c r="H30" s="1" t="s">
        <v>257</v>
      </c>
      <c r="I30" s="1" t="s">
        <v>301</v>
      </c>
      <c r="J30" s="1" t="s">
        <v>259</v>
      </c>
      <c r="K30" s="1" t="s">
        <v>301</v>
      </c>
      <c r="L30" s="1" t="s">
        <v>301</v>
      </c>
      <c r="M30" s="1" t="s">
        <v>260</v>
      </c>
      <c r="N30" s="1" t="s">
        <v>260</v>
      </c>
      <c r="O30" s="1" t="s">
        <v>261</v>
      </c>
      <c r="P30" s="1" t="s">
        <v>262</v>
      </c>
      <c r="Q30" s="1" t="s">
        <v>263</v>
      </c>
      <c r="R30" s="1" t="s">
        <v>373</v>
      </c>
      <c r="S30" s="1" t="s">
        <v>265</v>
      </c>
      <c r="T30" s="1" t="s">
        <v>266</v>
      </c>
      <c r="U30" s="1" t="s">
        <v>280</v>
      </c>
    </row>
    <row r="31" s="1" customFormat="1" spans="1:21">
      <c r="A31" s="3">
        <v>17482035409</v>
      </c>
      <c r="B31" s="1" t="s">
        <v>256</v>
      </c>
      <c r="C31" s="1" t="s">
        <v>374</v>
      </c>
      <c r="D31" s="1" t="s">
        <v>348</v>
      </c>
      <c r="E31" s="1" t="s">
        <v>165</v>
      </c>
      <c r="F31" s="1" t="s">
        <v>256</v>
      </c>
      <c r="G31" s="1" t="s">
        <v>271</v>
      </c>
      <c r="H31" s="1" t="s">
        <v>257</v>
      </c>
      <c r="I31" s="1" t="s">
        <v>375</v>
      </c>
      <c r="J31" s="1" t="s">
        <v>259</v>
      </c>
      <c r="K31" s="1" t="s">
        <v>375</v>
      </c>
      <c r="L31" s="1" t="s">
        <v>375</v>
      </c>
      <c r="M31" s="1" t="s">
        <v>260</v>
      </c>
      <c r="N31" s="1" t="s">
        <v>260</v>
      </c>
      <c r="O31" s="1" t="s">
        <v>261</v>
      </c>
      <c r="P31" s="1" t="s">
        <v>262</v>
      </c>
      <c r="Q31" s="1" t="s">
        <v>263</v>
      </c>
      <c r="R31" s="1" t="s">
        <v>376</v>
      </c>
      <c r="S31" s="1" t="s">
        <v>265</v>
      </c>
      <c r="T31" s="1" t="s">
        <v>266</v>
      </c>
      <c r="U31" s="1" t="s">
        <v>280</v>
      </c>
    </row>
    <row r="32" s="1" customFormat="1" spans="1:21">
      <c r="A32" s="3">
        <v>17482092257</v>
      </c>
      <c r="B32" s="1" t="s">
        <v>256</v>
      </c>
      <c r="C32" s="1" t="s">
        <v>377</v>
      </c>
      <c r="D32" s="1" t="s">
        <v>296</v>
      </c>
      <c r="E32" s="1" t="s">
        <v>167</v>
      </c>
      <c r="F32" s="1" t="s">
        <v>256</v>
      </c>
      <c r="G32" s="1" t="s">
        <v>271</v>
      </c>
      <c r="H32" s="1" t="s">
        <v>257</v>
      </c>
      <c r="I32" s="1" t="s">
        <v>378</v>
      </c>
      <c r="J32" s="1" t="s">
        <v>259</v>
      </c>
      <c r="K32" s="1" t="s">
        <v>378</v>
      </c>
      <c r="L32" s="1" t="s">
        <v>378</v>
      </c>
      <c r="M32" s="1" t="s">
        <v>260</v>
      </c>
      <c r="N32" s="1" t="s">
        <v>260</v>
      </c>
      <c r="O32" s="1" t="s">
        <v>261</v>
      </c>
      <c r="P32" s="1" t="s">
        <v>262</v>
      </c>
      <c r="Q32" s="1" t="s">
        <v>263</v>
      </c>
      <c r="R32" s="1" t="s">
        <v>379</v>
      </c>
      <c r="S32" s="1" t="s">
        <v>265</v>
      </c>
      <c r="T32" s="1" t="s">
        <v>266</v>
      </c>
      <c r="U32" s="1" t="s">
        <v>280</v>
      </c>
    </row>
    <row r="33" s="1" customFormat="1" spans="1:21">
      <c r="A33" s="3">
        <v>17482366554</v>
      </c>
      <c r="B33" s="1" t="s">
        <v>256</v>
      </c>
      <c r="C33" s="1" t="s">
        <v>380</v>
      </c>
      <c r="D33" s="1" t="s">
        <v>282</v>
      </c>
      <c r="E33" s="1" t="s">
        <v>169</v>
      </c>
      <c r="F33" s="1" t="s">
        <v>256</v>
      </c>
      <c r="G33" s="1" t="s">
        <v>271</v>
      </c>
      <c r="H33" s="1" t="s">
        <v>257</v>
      </c>
      <c r="I33" s="1" t="s">
        <v>381</v>
      </c>
      <c r="J33" s="1" t="s">
        <v>259</v>
      </c>
      <c r="K33" s="1" t="s">
        <v>381</v>
      </c>
      <c r="L33" s="1" t="s">
        <v>381</v>
      </c>
      <c r="M33" s="1" t="s">
        <v>260</v>
      </c>
      <c r="N33" s="1" t="s">
        <v>260</v>
      </c>
      <c r="O33" s="1" t="s">
        <v>261</v>
      </c>
      <c r="P33" s="1" t="s">
        <v>262</v>
      </c>
      <c r="Q33" s="1" t="s">
        <v>263</v>
      </c>
      <c r="R33" s="1" t="s">
        <v>382</v>
      </c>
      <c r="S33" s="1" t="s">
        <v>265</v>
      </c>
      <c r="T33" s="1" t="s">
        <v>266</v>
      </c>
      <c r="U33" s="1" t="s">
        <v>280</v>
      </c>
    </row>
    <row r="34" s="1" customFormat="1" spans="1:21">
      <c r="A34" s="3">
        <v>17483412817</v>
      </c>
      <c r="B34" s="1" t="s">
        <v>256</v>
      </c>
      <c r="C34" s="1" t="s">
        <v>383</v>
      </c>
      <c r="D34" s="1" t="s">
        <v>356</v>
      </c>
      <c r="E34" s="1" t="s">
        <v>171</v>
      </c>
      <c r="F34" s="1" t="s">
        <v>256</v>
      </c>
      <c r="G34" s="1" t="s">
        <v>271</v>
      </c>
      <c r="H34" s="1" t="s">
        <v>257</v>
      </c>
      <c r="I34" s="1" t="s">
        <v>357</v>
      </c>
      <c r="J34" s="1" t="s">
        <v>259</v>
      </c>
      <c r="K34" s="1" t="s">
        <v>357</v>
      </c>
      <c r="L34" s="1" t="s">
        <v>357</v>
      </c>
      <c r="M34" s="1" t="s">
        <v>260</v>
      </c>
      <c r="N34" s="1" t="s">
        <v>260</v>
      </c>
      <c r="O34" s="1" t="s">
        <v>261</v>
      </c>
      <c r="P34" s="1" t="s">
        <v>262</v>
      </c>
      <c r="Q34" s="1" t="s">
        <v>263</v>
      </c>
      <c r="R34" s="1" t="s">
        <v>384</v>
      </c>
      <c r="S34" s="1" t="s">
        <v>265</v>
      </c>
      <c r="T34" s="1" t="s">
        <v>266</v>
      </c>
      <c r="U34" s="1" t="s">
        <v>280</v>
      </c>
    </row>
    <row r="35" s="1" customFormat="1" spans="1:21">
      <c r="A35" s="3">
        <v>17489067579</v>
      </c>
      <c r="B35" s="1" t="s">
        <v>256</v>
      </c>
      <c r="C35" s="1" t="s">
        <v>385</v>
      </c>
      <c r="D35" s="1" t="s">
        <v>356</v>
      </c>
      <c r="E35" s="1" t="s">
        <v>174</v>
      </c>
      <c r="F35" s="1" t="s">
        <v>256</v>
      </c>
      <c r="G35" s="1" t="s">
        <v>271</v>
      </c>
      <c r="H35" s="1" t="s">
        <v>257</v>
      </c>
      <c r="I35" s="1" t="s">
        <v>357</v>
      </c>
      <c r="J35" s="1" t="s">
        <v>259</v>
      </c>
      <c r="K35" s="1" t="s">
        <v>357</v>
      </c>
      <c r="L35" s="1" t="s">
        <v>357</v>
      </c>
      <c r="M35" s="1" t="s">
        <v>260</v>
      </c>
      <c r="N35" s="1" t="s">
        <v>260</v>
      </c>
      <c r="O35" s="1" t="s">
        <v>261</v>
      </c>
      <c r="P35" s="1" t="s">
        <v>262</v>
      </c>
      <c r="Q35" s="1" t="s">
        <v>263</v>
      </c>
      <c r="R35" s="1" t="s">
        <v>386</v>
      </c>
      <c r="S35" s="1" t="s">
        <v>265</v>
      </c>
      <c r="T35" s="1" t="s">
        <v>266</v>
      </c>
      <c r="U35" s="1" t="s">
        <v>280</v>
      </c>
    </row>
    <row r="36" s="1" customFormat="1" spans="1:21">
      <c r="A36" s="3">
        <v>17489735965</v>
      </c>
      <c r="B36" s="1" t="s">
        <v>256</v>
      </c>
      <c r="C36" s="1" t="s">
        <v>387</v>
      </c>
      <c r="D36" s="1" t="s">
        <v>356</v>
      </c>
      <c r="E36" s="1" t="s">
        <v>177</v>
      </c>
      <c r="F36" s="1" t="s">
        <v>256</v>
      </c>
      <c r="G36" s="1" t="s">
        <v>271</v>
      </c>
      <c r="H36" s="1" t="s">
        <v>257</v>
      </c>
      <c r="I36" s="1" t="s">
        <v>357</v>
      </c>
      <c r="J36" s="1" t="s">
        <v>259</v>
      </c>
      <c r="K36" s="1" t="s">
        <v>357</v>
      </c>
      <c r="L36" s="1" t="s">
        <v>357</v>
      </c>
      <c r="M36" s="1" t="s">
        <v>260</v>
      </c>
      <c r="N36" s="1" t="s">
        <v>260</v>
      </c>
      <c r="O36" s="1" t="s">
        <v>261</v>
      </c>
      <c r="P36" s="1" t="s">
        <v>262</v>
      </c>
      <c r="Q36" s="1" t="s">
        <v>263</v>
      </c>
      <c r="R36" s="1" t="s">
        <v>388</v>
      </c>
      <c r="S36" s="1" t="s">
        <v>265</v>
      </c>
      <c r="T36" s="1" t="s">
        <v>266</v>
      </c>
      <c r="U36" s="1" t="s">
        <v>280</v>
      </c>
    </row>
    <row r="37" s="1" customFormat="1" spans="1:21">
      <c r="A37" s="3">
        <v>17490513453</v>
      </c>
      <c r="B37" s="1" t="s">
        <v>256</v>
      </c>
      <c r="C37" s="1" t="s">
        <v>389</v>
      </c>
      <c r="D37" s="1" t="s">
        <v>356</v>
      </c>
      <c r="E37" s="1" t="s">
        <v>203</v>
      </c>
      <c r="F37" s="1" t="s">
        <v>271</v>
      </c>
      <c r="G37" s="1" t="s">
        <v>300</v>
      </c>
      <c r="H37" s="1" t="s">
        <v>257</v>
      </c>
      <c r="I37" s="1" t="s">
        <v>357</v>
      </c>
      <c r="J37" s="1" t="s">
        <v>259</v>
      </c>
      <c r="K37" s="1" t="s">
        <v>357</v>
      </c>
      <c r="L37" s="1" t="s">
        <v>357</v>
      </c>
      <c r="M37" s="1" t="s">
        <v>260</v>
      </c>
      <c r="N37" s="1" t="s">
        <v>260</v>
      </c>
      <c r="O37" s="1" t="s">
        <v>261</v>
      </c>
      <c r="P37" s="1" t="s">
        <v>262</v>
      </c>
      <c r="Q37" s="1" t="s">
        <v>263</v>
      </c>
      <c r="R37" s="1" t="s">
        <v>390</v>
      </c>
      <c r="S37" s="1" t="s">
        <v>265</v>
      </c>
      <c r="T37" s="1" t="s">
        <v>266</v>
      </c>
      <c r="U37" s="1" t="s">
        <v>280</v>
      </c>
    </row>
    <row r="38" s="1" customFormat="1" spans="1:21">
      <c r="A38" s="3">
        <v>17490680377</v>
      </c>
      <c r="B38" s="1" t="s">
        <v>271</v>
      </c>
      <c r="C38" s="1" t="s">
        <v>391</v>
      </c>
      <c r="D38" s="1" t="s">
        <v>356</v>
      </c>
      <c r="E38" s="1" t="s">
        <v>206</v>
      </c>
      <c r="F38" s="1" t="s">
        <v>271</v>
      </c>
      <c r="G38" s="1" t="s">
        <v>300</v>
      </c>
      <c r="H38" s="1" t="s">
        <v>257</v>
      </c>
      <c r="I38" s="1" t="s">
        <v>357</v>
      </c>
      <c r="J38" s="1" t="s">
        <v>259</v>
      </c>
      <c r="K38" s="1" t="s">
        <v>357</v>
      </c>
      <c r="L38" s="1" t="s">
        <v>357</v>
      </c>
      <c r="M38" s="1" t="s">
        <v>260</v>
      </c>
      <c r="N38" s="1" t="s">
        <v>260</v>
      </c>
      <c r="O38" s="1" t="s">
        <v>261</v>
      </c>
      <c r="P38" s="1" t="s">
        <v>262</v>
      </c>
      <c r="Q38" s="1" t="s">
        <v>263</v>
      </c>
      <c r="R38" s="1" t="s">
        <v>392</v>
      </c>
      <c r="S38" s="1" t="s">
        <v>265</v>
      </c>
      <c r="T38" s="1" t="s">
        <v>266</v>
      </c>
      <c r="U38" s="1" t="s">
        <v>280</v>
      </c>
    </row>
    <row r="39" s="1" customFormat="1" spans="1:21">
      <c r="A39" s="3">
        <v>17491213583</v>
      </c>
      <c r="B39" s="1" t="s">
        <v>271</v>
      </c>
      <c r="C39" s="1" t="s">
        <v>393</v>
      </c>
      <c r="D39" s="1" t="s">
        <v>352</v>
      </c>
      <c r="E39" s="1" t="s">
        <v>210</v>
      </c>
      <c r="F39" s="1" t="s">
        <v>271</v>
      </c>
      <c r="G39" s="1" t="s">
        <v>300</v>
      </c>
      <c r="H39" s="1" t="s">
        <v>257</v>
      </c>
      <c r="I39" s="1" t="s">
        <v>394</v>
      </c>
      <c r="J39" s="1" t="s">
        <v>259</v>
      </c>
      <c r="K39" s="1" t="s">
        <v>394</v>
      </c>
      <c r="L39" s="1" t="s">
        <v>394</v>
      </c>
      <c r="M39" s="1" t="s">
        <v>260</v>
      </c>
      <c r="N39" s="1" t="s">
        <v>260</v>
      </c>
      <c r="O39" s="1" t="s">
        <v>261</v>
      </c>
      <c r="P39" s="1" t="s">
        <v>262</v>
      </c>
      <c r="Q39" s="1" t="s">
        <v>263</v>
      </c>
      <c r="R39" s="1" t="s">
        <v>395</v>
      </c>
      <c r="S39" s="1" t="s">
        <v>265</v>
      </c>
      <c r="T39" s="1" t="s">
        <v>266</v>
      </c>
      <c r="U39" s="1" t="s">
        <v>267</v>
      </c>
    </row>
    <row r="40" s="1" customFormat="1" spans="1:21">
      <c r="A40" s="3">
        <v>17491262263</v>
      </c>
      <c r="B40" s="1" t="s">
        <v>271</v>
      </c>
      <c r="C40" s="1" t="s">
        <v>396</v>
      </c>
      <c r="D40" s="1" t="s">
        <v>352</v>
      </c>
      <c r="E40" s="1" t="s">
        <v>212</v>
      </c>
      <c r="F40" s="1" t="s">
        <v>271</v>
      </c>
      <c r="G40" s="1" t="s">
        <v>300</v>
      </c>
      <c r="H40" s="1" t="s">
        <v>257</v>
      </c>
      <c r="I40" s="1" t="s">
        <v>397</v>
      </c>
      <c r="J40" s="1" t="s">
        <v>259</v>
      </c>
      <c r="K40" s="1" t="s">
        <v>397</v>
      </c>
      <c r="L40" s="1" t="s">
        <v>397</v>
      </c>
      <c r="M40" s="1" t="s">
        <v>260</v>
      </c>
      <c r="N40" s="1" t="s">
        <v>260</v>
      </c>
      <c r="O40" s="1" t="s">
        <v>261</v>
      </c>
      <c r="P40" s="1" t="s">
        <v>262</v>
      </c>
      <c r="Q40" s="1" t="s">
        <v>263</v>
      </c>
      <c r="R40" s="1" t="s">
        <v>398</v>
      </c>
      <c r="S40" s="1" t="s">
        <v>265</v>
      </c>
      <c r="T40" s="1" t="s">
        <v>266</v>
      </c>
      <c r="U40" s="1" t="s">
        <v>267</v>
      </c>
    </row>
    <row r="41" s="1" customFormat="1" spans="1:21">
      <c r="A41" s="3">
        <v>17491440299</v>
      </c>
      <c r="B41" s="1" t="s">
        <v>271</v>
      </c>
      <c r="C41" s="1" t="s">
        <v>399</v>
      </c>
      <c r="D41" s="1" t="s">
        <v>319</v>
      </c>
      <c r="E41" s="1" t="s">
        <v>215</v>
      </c>
      <c r="F41" s="1" t="s">
        <v>271</v>
      </c>
      <c r="G41" s="1" t="s">
        <v>300</v>
      </c>
      <c r="H41" s="1" t="s">
        <v>257</v>
      </c>
      <c r="I41" s="1" t="s">
        <v>400</v>
      </c>
      <c r="J41" s="1" t="s">
        <v>259</v>
      </c>
      <c r="K41" s="1" t="s">
        <v>400</v>
      </c>
      <c r="L41" s="1" t="s">
        <v>400</v>
      </c>
      <c r="M41" s="1" t="s">
        <v>260</v>
      </c>
      <c r="N41" s="1" t="s">
        <v>260</v>
      </c>
      <c r="O41" s="1" t="s">
        <v>261</v>
      </c>
      <c r="P41" s="1" t="s">
        <v>262</v>
      </c>
      <c r="Q41" s="1" t="s">
        <v>263</v>
      </c>
      <c r="R41" s="1" t="s">
        <v>401</v>
      </c>
      <c r="S41" s="1" t="s">
        <v>265</v>
      </c>
      <c r="T41" s="1" t="s">
        <v>266</v>
      </c>
      <c r="U41" s="1" t="s">
        <v>267</v>
      </c>
    </row>
    <row r="42" s="1" customFormat="1" spans="1:21">
      <c r="A42" s="3">
        <v>17491662019</v>
      </c>
      <c r="B42" s="1" t="s">
        <v>271</v>
      </c>
      <c r="C42" s="1" t="s">
        <v>402</v>
      </c>
      <c r="D42" s="1" t="s">
        <v>282</v>
      </c>
      <c r="E42" s="1" t="s">
        <v>217</v>
      </c>
      <c r="F42" s="1" t="s">
        <v>271</v>
      </c>
      <c r="G42" s="1" t="s">
        <v>300</v>
      </c>
      <c r="H42" s="1" t="s">
        <v>257</v>
      </c>
      <c r="I42" s="1" t="s">
        <v>403</v>
      </c>
      <c r="J42" s="1" t="s">
        <v>259</v>
      </c>
      <c r="K42" s="1" t="s">
        <v>403</v>
      </c>
      <c r="L42" s="1" t="s">
        <v>403</v>
      </c>
      <c r="M42" s="1" t="s">
        <v>260</v>
      </c>
      <c r="N42" s="1" t="s">
        <v>260</v>
      </c>
      <c r="O42" s="1" t="s">
        <v>261</v>
      </c>
      <c r="P42" s="1" t="s">
        <v>262</v>
      </c>
      <c r="Q42" s="1" t="s">
        <v>263</v>
      </c>
      <c r="R42" s="1" t="s">
        <v>404</v>
      </c>
      <c r="S42" s="1" t="s">
        <v>265</v>
      </c>
      <c r="T42" s="1" t="s">
        <v>266</v>
      </c>
      <c r="U42" s="1" t="s">
        <v>280</v>
      </c>
    </row>
    <row r="43" s="1" customFormat="1" spans="1:21">
      <c r="A43" s="3">
        <v>17499329869</v>
      </c>
      <c r="B43" s="1" t="s">
        <v>271</v>
      </c>
      <c r="C43" s="1" t="s">
        <v>405</v>
      </c>
      <c r="D43" s="1" t="s">
        <v>406</v>
      </c>
      <c r="E43" s="1" t="s">
        <v>221</v>
      </c>
      <c r="F43" s="1" t="s">
        <v>271</v>
      </c>
      <c r="G43" s="1" t="s">
        <v>300</v>
      </c>
      <c r="H43" s="1" t="s">
        <v>257</v>
      </c>
      <c r="I43" s="1" t="s">
        <v>407</v>
      </c>
      <c r="J43" s="1" t="s">
        <v>259</v>
      </c>
      <c r="K43" s="1" t="s">
        <v>407</v>
      </c>
      <c r="L43" s="1" t="s">
        <v>407</v>
      </c>
      <c r="M43" s="1" t="s">
        <v>260</v>
      </c>
      <c r="N43" s="1" t="s">
        <v>260</v>
      </c>
      <c r="O43" s="1" t="s">
        <v>261</v>
      </c>
      <c r="P43" s="1" t="s">
        <v>262</v>
      </c>
      <c r="Q43" s="1" t="s">
        <v>263</v>
      </c>
      <c r="R43" s="1" t="s">
        <v>408</v>
      </c>
      <c r="S43" s="1" t="s">
        <v>265</v>
      </c>
      <c r="T43" s="1" t="s">
        <v>266</v>
      </c>
      <c r="U43" s="1" t="s">
        <v>267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2022-03-14T01:17:44Z</dcterms:created>
  <dcterms:modified xsi:type="dcterms:W3CDTF">2022-03-14T01:58:17Z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7FA7BF82B5DF425CA44D94231735361C</vt:lpwstr>
  </property>
  <property fmtid="{D5CDD505-2E9C-101B-9397-08002B2CF9AE}" pid="3" name="KSOProductBuildVer">
    <vt:lpwstr>2052-11.1.0.11365</vt:lpwstr>
  </property>
</Properties>
</file>