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对账!$1:$38</definedName>
  </definedNames>
  <calcPr calcId="144525"/>
</workbook>
</file>

<file path=xl/sharedStrings.xml><?xml version="1.0" encoding="utf-8"?>
<sst xmlns="http://schemas.openxmlformats.org/spreadsheetml/2006/main" count="1178" uniqueCount="315">
  <si>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</si>
  <si>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</si>
  <si>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</si>
  <si>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</si>
  <si>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</si>
  <si>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</si>
  <si>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</si>
  <si>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</si>
  <si>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</si>
  <si>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</si>
  <si>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</si>
  <si>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</si>
  <si>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</si>
  <si>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</si>
  <si>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</si>
  <si>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</si>
  <si>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</si>
  <si>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</si>
  <si>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</si>
  <si>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</si>
  <si>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</si>
  <si>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</si>
  <si>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</si>
  <si>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</si>
  <si>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</si>
  <si>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17589946232	</t>
  </si>
  <si>
    <t>Ctrip</t>
  </si>
  <si>
    <t>正常</t>
  </si>
  <si>
    <t>[淮安]柏曼酒店(淮安东站周恩来纪念馆店)(71584791)</t>
  </si>
  <si>
    <t>曼享大床房&lt;双人入住&gt;&lt;内宾&gt;&lt;预付&gt;&lt;无早&gt;</t>
  </si>
  <si>
    <t>CNY</t>
  </si>
  <si>
    <t>周堂亮</t>
  </si>
  <si>
    <t>CA11323220312CNY</t>
  </si>
  <si>
    <t>未提现</t>
  </si>
  <si>
    <t>携程开票</t>
  </si>
  <si>
    <t xml:space="preserve">	</t>
  </si>
  <si>
    <t xml:space="preserve">17590057385	</t>
  </si>
  <si>
    <t>[黄石]城市便捷酒店(黄石摩尔城店)(71582889)</t>
  </si>
  <si>
    <t>标准大床房&lt;双人入住&gt;&lt;内宾&gt;&lt;预付&gt;&lt;无早&gt;</t>
  </si>
  <si>
    <t>张凯</t>
  </si>
  <si>
    <t xml:space="preserve">2455096	</t>
  </si>
  <si>
    <t xml:space="preserve">17590170684	</t>
  </si>
  <si>
    <t>[衡阳]城市便捷酒店(衡阳石鼓书院店)(71583822)</t>
  </si>
  <si>
    <t>精选大床房&lt;双人入住&gt;&lt;内宾&gt;&lt;预付&gt;&lt;无早&gt;</t>
  </si>
  <si>
    <t>范俊杰</t>
  </si>
  <si>
    <t xml:space="preserve">17590393132	</t>
  </si>
  <si>
    <t>[汝城]城市便捷（汝城卢阳汽车站店）(78098432)</t>
  </si>
  <si>
    <t>标准大床房&lt;双人入住&gt;&lt;内宾&gt;&lt;预付&gt;&lt;双早&gt;</t>
  </si>
  <si>
    <t>吴均晃</t>
  </si>
  <si>
    <t xml:space="preserve">2455244	</t>
  </si>
  <si>
    <t xml:space="preserve">17590907825	</t>
  </si>
  <si>
    <t>[武汉]城市便捷酒店(武汉汉口北轻轨站店)(72840735)</t>
  </si>
  <si>
    <t>杨瑞</t>
  </si>
  <si>
    <t xml:space="preserve">2455478	</t>
  </si>
  <si>
    <t xml:space="preserve">17591096391	</t>
  </si>
  <si>
    <t>[成都]城市便捷酒店(西华大学红光大道店)(78098487)</t>
  </si>
  <si>
    <t>精选大床房&lt;双人入住&gt;&lt;内宾&gt;&lt;预付&gt;&lt;双早&gt;</t>
  </si>
  <si>
    <t>刘孟波</t>
  </si>
  <si>
    <t xml:space="preserve">17591319054	</t>
  </si>
  <si>
    <t>[祁东]宜尚酒店(祁东店)(83812743)</t>
  </si>
  <si>
    <t>高级大床房&lt;双人入住&gt;&lt;内宾&gt;&lt;预付&gt;&lt;无早&gt;</t>
  </si>
  <si>
    <t>张金田</t>
  </si>
  <si>
    <t xml:space="preserve">2455683	</t>
  </si>
  <si>
    <t xml:space="preserve">17591319671	</t>
  </si>
  <si>
    <t>特惠大床房&lt;双人入住&gt;&lt;内宾&gt;&lt;预付&gt;&lt;无早&gt;</t>
  </si>
  <si>
    <t>邓林涛</t>
  </si>
  <si>
    <t xml:space="preserve">17591796680	</t>
  </si>
  <si>
    <t>[益阳]城市便捷酒店(益阳桥南秀峰公园店)(72812879)</t>
  </si>
  <si>
    <t>标准双床房&lt;双人入住&gt;&lt;内宾&gt;&lt;预付&gt;&lt;双早&gt;</t>
  </si>
  <si>
    <t>覃业明</t>
  </si>
  <si>
    <t xml:space="preserve">2455947	</t>
  </si>
  <si>
    <t xml:space="preserve">17596573190	</t>
  </si>
  <si>
    <t>[湛江]柏曼酒店(鼎盛广场嘉励店)(71585392)</t>
  </si>
  <si>
    <t>高级双床房&lt;双人入住&gt;&lt;内宾&gt;&lt;预付&gt;&lt;双早&gt;</t>
  </si>
  <si>
    <t>张明</t>
  </si>
  <si>
    <t xml:space="preserve">17596617581	</t>
  </si>
  <si>
    <t>[随州]城市便捷酒店(随州烈山大道店)(71583351)</t>
  </si>
  <si>
    <t>商务大床房&lt;双人入住&gt;&lt;内宾&gt;&lt;预付&gt;&lt;无早&gt;</t>
  </si>
  <si>
    <t>倪祥富</t>
  </si>
  <si>
    <t>取消</t>
  </si>
  <si>
    <t xml:space="preserve">17596671408	</t>
  </si>
  <si>
    <t>商务双床房&lt;双人入住&gt;&lt;内宾&gt;&lt;预付&gt;&lt;无早&gt;</t>
  </si>
  <si>
    <t xml:space="preserve">17597089051	</t>
  </si>
  <si>
    <t>[禹州]城市便捷酒店(禹州大禹像店)(71636238)</t>
  </si>
  <si>
    <t>豪华大床房&lt;双人入住&gt;&lt;内宾&gt;&lt;预付&gt;&lt;双早&gt;</t>
  </si>
  <si>
    <t>张飞</t>
  </si>
  <si>
    <t xml:space="preserve">17597683043	</t>
  </si>
  <si>
    <t>[杭州]杭州滨江江陵路亚朵酒店(50197217)</t>
  </si>
  <si>
    <t>雅致大床房&lt;双人入住&gt;&lt;内宾&gt;&lt;预付&gt;&lt;单早&gt;</t>
  </si>
  <si>
    <t>陈浩</t>
  </si>
  <si>
    <t xml:space="preserve">2456429	</t>
  </si>
  <si>
    <t xml:space="preserve">17590791497	</t>
  </si>
  <si>
    <t>刘春秋</t>
  </si>
  <si>
    <t>CA11323220313CNY</t>
  </si>
  <si>
    <t xml:space="preserve">17590793107	</t>
  </si>
  <si>
    <t>李冲宝</t>
  </si>
  <si>
    <t xml:space="preserve">2455423	</t>
  </si>
  <si>
    <t xml:space="preserve">17590992782	</t>
  </si>
  <si>
    <t>[阳江]城市便捷酒店(海陵岛大角湾店)(71584938)</t>
  </si>
  <si>
    <t>景观大床房&lt;双人入住&gt;&lt;内宾&gt;&lt;预付&gt;&lt;无早&gt;</t>
  </si>
  <si>
    <t>陈志强</t>
  </si>
  <si>
    <t xml:space="preserve">17591235080	</t>
  </si>
  <si>
    <t>张润哲</t>
  </si>
  <si>
    <t xml:space="preserve">17599230477	</t>
  </si>
  <si>
    <t xml:space="preserve">2457133	</t>
  </si>
  <si>
    <t xml:space="preserve">17604380796	</t>
  </si>
  <si>
    <t>[济南]济南奥体中心亚朵酒店(46261896)</t>
  </si>
  <si>
    <t>几木双床房&lt;双人入住&gt;&lt;内宾&gt;&lt;预付&gt;&lt;单早&gt;</t>
  </si>
  <si>
    <t>张磊</t>
  </si>
  <si>
    <t xml:space="preserve">2457512	</t>
  </si>
  <si>
    <t xml:space="preserve">acknowledge	</t>
  </si>
  <si>
    <t xml:space="preserve">17604808283	</t>
  </si>
  <si>
    <t>[佛山]城市便捷酒店佛山南海西樵山店(71584612)</t>
  </si>
  <si>
    <t>杨娜</t>
  </si>
  <si>
    <t xml:space="preserve">2457600	</t>
  </si>
  <si>
    <t xml:space="preserve">17605093019	</t>
  </si>
  <si>
    <t>[合肥]城市便捷酒店(合肥高新产业园振兴路地铁站店)(72812707)</t>
  </si>
  <si>
    <t>周海轮</t>
  </si>
  <si>
    <t xml:space="preserve">2457682	</t>
  </si>
  <si>
    <t xml:space="preserve">17605384056	</t>
  </si>
  <si>
    <t>[天门]城市便捷酒店（天门东湖万达广场店）(72812770)</t>
  </si>
  <si>
    <t>王定安</t>
  </si>
  <si>
    <t xml:space="preserve">2457790	</t>
  </si>
  <si>
    <t xml:space="preserve">17605468323	</t>
  </si>
  <si>
    <t>[咸宁]城市便捷酒店(咸宁咸安店)(71585020)</t>
  </si>
  <si>
    <t>曹译丹</t>
  </si>
  <si>
    <t xml:space="preserve">17605892429	</t>
  </si>
  <si>
    <t>[南昌]城市便捷酒店(南昌樟树林上沙沟地铁站店)(77382490)</t>
  </si>
  <si>
    <t>彭博文</t>
  </si>
  <si>
    <t xml:space="preserve">2458141	</t>
  </si>
  <si>
    <t xml:space="preserve">17605957103	</t>
  </si>
  <si>
    <t>任帅举</t>
  </si>
  <si>
    <t xml:space="preserve">17606374478	</t>
  </si>
  <si>
    <t xml:space="preserve">2458432	</t>
  </si>
  <si>
    <t xml:space="preserve">17590654515	</t>
  </si>
  <si>
    <t>[南京]宜尚酒店(南京板桥刘村地铁站店)(77413659)</t>
  </si>
  <si>
    <t>刘建鹏</t>
  </si>
  <si>
    <t>CA11323220314CNY</t>
  </si>
  <si>
    <t xml:space="preserve">2455355	</t>
  </si>
  <si>
    <t xml:space="preserve">17611667433	</t>
  </si>
  <si>
    <t>[淮安]柏曼酒店(淮安苏宁广场淮海西路店)(83812726)</t>
  </si>
  <si>
    <t>高级大床房&lt;双人入住&gt;&lt;内宾&gt;&lt;预付&gt;&lt;双早&gt;</t>
  </si>
  <si>
    <t>关大辉</t>
  </si>
  <si>
    <t xml:space="preserve">17613086124	</t>
  </si>
  <si>
    <t xml:space="preserve">2459700	</t>
  </si>
  <si>
    <t xml:space="preserve">17613081890	</t>
  </si>
  <si>
    <t>[怀化]城市便捷酒店(怀化第一人民医院医学院店)(71584095)</t>
  </si>
  <si>
    <t>彭洋</t>
  </si>
  <si>
    <t xml:space="preserve">2459702	</t>
  </si>
  <si>
    <t xml:space="preserve">17613545990	</t>
  </si>
  <si>
    <t>卿洋进</t>
  </si>
  <si>
    <t xml:space="preserve">17613901711	</t>
  </si>
  <si>
    <t>[重庆]柏曼酒店(重庆三峡广场店)(83294112)</t>
  </si>
  <si>
    <t>熊晓明</t>
  </si>
  <si>
    <t xml:space="preserve">17614017742	</t>
  </si>
  <si>
    <t>特惠大床房&lt;双人入住&gt;&lt;内宾&gt;&lt;预付&gt;&lt;双早&gt;</t>
  </si>
  <si>
    <t>符书铭</t>
  </si>
  <si>
    <t xml:space="preserve">2460175	</t>
  </si>
  <si>
    <t xml:space="preserve">17614355263	</t>
  </si>
  <si>
    <t>[资兴]城市便捷酒店(资兴东江湖店)(71632574)</t>
  </si>
  <si>
    <t>张威</t>
  </si>
  <si>
    <t>，</t>
  </si>
  <si>
    <t>A220314104415481</t>
  </si>
  <si>
    <t>CNY / HKD 当前参考汇率: 1.230101594</t>
  </si>
  <si>
    <t>总计： 8321.86 CNY/
10236.73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</si>
  <si>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</si>
  <si>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</si>
  <si>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</si>
  <si>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</si>
  <si>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</si>
  <si>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</si>
  <si>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</si>
  <si>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</si>
  <si>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</si>
  <si>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</si>
  <si>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</si>
  <si>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</si>
  <si>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</si>
  <si>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</si>
  <si>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</si>
  <si>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</si>
  <si>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</si>
  <si>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</si>
  <si>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2022-03-08</t>
  </si>
  <si>
    <t>2455041</t>
  </si>
  <si>
    <t>柏曼酒店(淮安东站周恩来纪念馆店)</t>
  </si>
  <si>
    <t>2022-03-09</t>
  </si>
  <si>
    <t>退房日月结</t>
  </si>
  <si>
    <t>166.46</t>
  </si>
  <si>
    <t>RMB</t>
  </si>
  <si>
    <t>0</t>
  </si>
  <si>
    <t>0.00</t>
  </si>
  <si>
    <t>携程汇智国内直连</t>
  </si>
  <si>
    <t>1861</t>
  </si>
  <si>
    <t>2022-03-08 09:46:11</t>
  </si>
  <si>
    <t>否</t>
  </si>
  <si>
    <t>汇智国际旅游发展有限公司</t>
  </si>
  <si>
    <t>直连</t>
  </si>
  <si>
    <t>2455096</t>
  </si>
  <si>
    <t>城市便捷酒店(黄石金汇店)</t>
  </si>
  <si>
    <t>171.36</t>
  </si>
  <si>
    <t>2022-03-08 10:25:13</t>
  </si>
  <si>
    <t>2455145</t>
  </si>
  <si>
    <t>城市便捷衡阳石鼓书院店</t>
  </si>
  <si>
    <t>167.28</t>
  </si>
  <si>
    <t>2022-03-08 11:00:23</t>
  </si>
  <si>
    <t>2455244</t>
  </si>
  <si>
    <t>城市便捷（汝城卢阳汽车站店）</t>
  </si>
  <si>
    <t>131.58</t>
  </si>
  <si>
    <t>2022-03-08 11:57:15</t>
  </si>
  <si>
    <t>2455355</t>
  </si>
  <si>
    <t>宜尚酒店(南京板桥刘村地铁站店)</t>
  </si>
  <si>
    <t>2022-03-11</t>
  </si>
  <si>
    <t>685.14</t>
  </si>
  <si>
    <t>2022-03-08 12:59:26</t>
  </si>
  <si>
    <t>2455421</t>
  </si>
  <si>
    <t>杭州滨江江陵路亚朵酒店</t>
  </si>
  <si>
    <t>2022-03-10</t>
  </si>
  <si>
    <t>792.54</t>
  </si>
  <si>
    <t>2022-03-08 13:32:37</t>
  </si>
  <si>
    <t>2455423</t>
  </si>
  <si>
    <t>2022-03-08 13:33:03</t>
  </si>
  <si>
    <t>2455478</t>
  </si>
  <si>
    <t>城市便捷酒店(武汉汉口北轻轨站店)</t>
  </si>
  <si>
    <t>179.52</t>
  </si>
  <si>
    <t>2022-03-08 14:02:08</t>
  </si>
  <si>
    <t>2455518</t>
  </si>
  <si>
    <t>城市便捷酒店(海陵岛大角湾店)</t>
  </si>
  <si>
    <t>303.96</t>
  </si>
  <si>
    <t>2022-03-08 14:28:38</t>
  </si>
  <si>
    <t>2455573</t>
  </si>
  <si>
    <t>城市便捷酒店(成都红光大道店)</t>
  </si>
  <si>
    <t>184.62</t>
  </si>
  <si>
    <t>2022-03-08 14:54:18</t>
  </si>
  <si>
    <t>2455639</t>
  </si>
  <si>
    <t>346.80</t>
  </si>
  <si>
    <t>2022-03-08 15:33:59</t>
  </si>
  <si>
    <t>2455683</t>
  </si>
  <si>
    <t>宜尚酒店祁东店</t>
  </si>
  <si>
    <t>220.32</t>
  </si>
  <si>
    <t>2022-03-08 15:56:51</t>
  </si>
  <si>
    <t>2455685</t>
  </si>
  <si>
    <t>189.72</t>
  </si>
  <si>
    <t>2022-03-08 15:57:28</t>
  </si>
  <si>
    <t>2455947</t>
  </si>
  <si>
    <t>城市便捷酒店(益阳桥南店)</t>
  </si>
  <si>
    <t>161.16</t>
  </si>
  <si>
    <t>2022-03-08 17:51:06</t>
  </si>
  <si>
    <t>2456019</t>
  </si>
  <si>
    <t>柏曼酒店湛江鼎盛广场嘉励店</t>
  </si>
  <si>
    <t>212.16</t>
  </si>
  <si>
    <t>2022-03-08 18:09:44</t>
  </si>
  <si>
    <t>2456050</t>
  </si>
  <si>
    <t>城市便捷酒店(随州烈山大道店)</t>
  </si>
  <si>
    <t>199.92</t>
  </si>
  <si>
    <t>2022-03-08 18:17:58</t>
  </si>
  <si>
    <t>2456169</t>
  </si>
  <si>
    <t>城市便捷酒店(禹州大禹像店)</t>
  </si>
  <si>
    <t>2022-03-08 19:01:51</t>
  </si>
  <si>
    <t>2456429</t>
  </si>
  <si>
    <t>404.91</t>
  </si>
  <si>
    <t>2022-03-08 20:42:43</t>
  </si>
  <si>
    <t>2457133</t>
  </si>
  <si>
    <t>2022-03-09 11:10:08</t>
  </si>
  <si>
    <t>2457512</t>
  </si>
  <si>
    <t>济南奥体中心亚朵酒店</t>
  </si>
  <si>
    <t>472.07</t>
  </si>
  <si>
    <t>2022-03-09 14:26:11</t>
  </si>
  <si>
    <t>2457600</t>
  </si>
  <si>
    <t>城市便捷酒店佛山南海西樵山店</t>
  </si>
  <si>
    <t>143.82</t>
  </si>
  <si>
    <t>2022-03-09 15:21:56</t>
  </si>
  <si>
    <t>2457682</t>
  </si>
  <si>
    <t>城市便捷酒店(合肥长江西路加侨广场店)</t>
  </si>
  <si>
    <t>2022-03-09 16:10:07</t>
  </si>
  <si>
    <t>2457790</t>
  </si>
  <si>
    <t>城市便捷酒店（天门东湖路店）</t>
  </si>
  <si>
    <t>180.54</t>
  </si>
  <si>
    <t>2022-03-09 17:06:45</t>
  </si>
  <si>
    <t>2457833</t>
  </si>
  <si>
    <t>城市便捷酒店(咸宁咸安店)</t>
  </si>
  <si>
    <t>163.20</t>
  </si>
  <si>
    <t>2022-03-09 17:21:48</t>
  </si>
  <si>
    <t>2458141</t>
  </si>
  <si>
    <t>城市便捷酒店(南昌樟树林文化生活公园店)</t>
  </si>
  <si>
    <t>129.54</t>
  </si>
  <si>
    <t>2022-03-09 18:49:17</t>
  </si>
  <si>
    <t>2458188</t>
  </si>
  <si>
    <t>2022-03-09 19:03:36</t>
  </si>
  <si>
    <t>2458432</t>
  </si>
  <si>
    <t>2022-03-09 20:41:45</t>
  </si>
  <si>
    <t>2459167</t>
  </si>
  <si>
    <t>柏曼酒店(淮安苏宁广场淮海西路店)</t>
  </si>
  <si>
    <t>138.72</t>
  </si>
  <si>
    <t>2022-03-10 10:27:50</t>
  </si>
  <si>
    <t>2459700</t>
  </si>
  <si>
    <t>173.40</t>
  </si>
  <si>
    <t>2022-03-10 15:02:03</t>
  </si>
  <si>
    <t>2459702</t>
  </si>
  <si>
    <t>城市便捷酒店(怀化第一人民医院医学院店)</t>
  </si>
  <si>
    <t>170.34</t>
  </si>
  <si>
    <t>2022-03-10 15:04:16</t>
  </si>
  <si>
    <t>2459926</t>
  </si>
  <si>
    <t>2022-03-10 17:05:33</t>
  </si>
  <si>
    <t>2460121</t>
  </si>
  <si>
    <t>柏曼酒店(重庆三峡广场店)</t>
  </si>
  <si>
    <t>249.90</t>
  </si>
  <si>
    <t>2022-03-10 18:24:24</t>
  </si>
  <si>
    <t>2460175</t>
  </si>
  <si>
    <t>200.94</t>
  </si>
  <si>
    <t>2022-03-10 18:50:25</t>
  </si>
  <si>
    <t>2460362</t>
  </si>
  <si>
    <t>城市便捷酒店(资兴东江湖店)</t>
  </si>
  <si>
    <t>141.78</t>
  </si>
  <si>
    <t>2022-03-10 20:07:38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</si>
</sst>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0" fillId="10" borderId="1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44628</v>
      </c>
      <c r="G2" s="6">
        <v>44629</v>
      </c>
      <c r="H2" s="4">
        <v>1</v>
      </c>
      <c r="I2" s="4">
        <v>1</v>
      </c>
      <c r="J2" s="4">
        <v>1</v>
      </c>
      <c r="K2" s="4" t="s">
        <v>30</v>
      </c>
      <c r="L2" s="4">
        <v>166.46</v>
      </c>
      <c r="M2" s="4">
        <v>166.46</v>
      </c>
      <c r="N2" s="4" t="s">
        <v>31</v>
      </c>
      <c r="O2" s="4" t="s">
        <v>32</v>
      </c>
      <c r="P2" s="4" t="s">
        <v>33</v>
      </c>
      <c r="Q2" s="4">
        <v>0</v>
      </c>
      <c r="R2" s="7">
        <v>44628</v>
      </c>
      <c r="S2" s="6">
        <v>44632</v>
      </c>
      <c r="T2" s="4" t="s">
        <v>34</v>
      </c>
      <c r="U2" s="4">
        <v>166.46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44628</v>
      </c>
      <c r="G3" s="6">
        <v>44629</v>
      </c>
      <c r="H3" s="4">
        <v>1</v>
      </c>
      <c r="I3" s="4">
        <v>1</v>
      </c>
      <c r="J3" s="4">
        <v>1</v>
      </c>
      <c r="K3" s="4" t="s">
        <v>30</v>
      </c>
      <c r="L3" s="4">
        <v>171.36</v>
      </c>
      <c r="M3" s="4">
        <v>171.36</v>
      </c>
      <c r="N3" s="4" t="s">
        <v>39</v>
      </c>
      <c r="O3" s="4" t="s">
        <v>32</v>
      </c>
      <c r="P3" s="4" t="s">
        <v>33</v>
      </c>
      <c r="Q3" s="4">
        <v>0</v>
      </c>
      <c r="R3" s="7">
        <v>44628</v>
      </c>
      <c r="S3" s="6">
        <v>44632</v>
      </c>
      <c r="T3" s="4" t="s">
        <v>34</v>
      </c>
      <c r="U3" s="4">
        <v>171.36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44628</v>
      </c>
      <c r="G4" s="6">
        <v>44629</v>
      </c>
      <c r="H4" s="4">
        <v>1</v>
      </c>
      <c r="I4" s="4">
        <v>1</v>
      </c>
      <c r="J4" s="4">
        <v>1</v>
      </c>
      <c r="K4" s="4" t="s">
        <v>30</v>
      </c>
      <c r="L4" s="4">
        <v>167.28</v>
      </c>
      <c r="M4" s="4">
        <v>167.28</v>
      </c>
      <c r="N4" s="4" t="s">
        <v>44</v>
      </c>
      <c r="O4" s="4" t="s">
        <v>32</v>
      </c>
      <c r="P4" s="4" t="s">
        <v>33</v>
      </c>
      <c r="Q4" s="4">
        <v>0</v>
      </c>
      <c r="R4" s="7">
        <v>44628</v>
      </c>
      <c r="S4" s="6">
        <v>44632</v>
      </c>
      <c r="T4" s="4" t="s">
        <v>34</v>
      </c>
      <c r="U4" s="4">
        <v>167.28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44628</v>
      </c>
      <c r="G5" s="6">
        <v>44629</v>
      </c>
      <c r="H5" s="4">
        <v>1</v>
      </c>
      <c r="I5" s="4">
        <v>1</v>
      </c>
      <c r="J5" s="4">
        <v>1</v>
      </c>
      <c r="K5" s="4" t="s">
        <v>30</v>
      </c>
      <c r="L5" s="4">
        <v>131.58</v>
      </c>
      <c r="M5" s="4">
        <v>131.58</v>
      </c>
      <c r="N5" s="4" t="s">
        <v>48</v>
      </c>
      <c r="O5" s="4" t="s">
        <v>32</v>
      </c>
      <c r="P5" s="4" t="s">
        <v>33</v>
      </c>
      <c r="Q5" s="4">
        <v>0</v>
      </c>
      <c r="R5" s="7">
        <v>44628</v>
      </c>
      <c r="S5" s="6">
        <v>44632</v>
      </c>
      <c r="T5" s="4" t="s">
        <v>34</v>
      </c>
      <c r="U5" s="4">
        <v>131.58</v>
      </c>
      <c r="V5" s="4">
        <v>0</v>
      </c>
      <c r="W5" s="4">
        <v>0</v>
      </c>
      <c r="X5" s="4" t="s">
        <v>49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38</v>
      </c>
      <c r="F6" s="6">
        <v>44628</v>
      </c>
      <c r="G6" s="6">
        <v>44629</v>
      </c>
      <c r="H6" s="4">
        <v>1</v>
      </c>
      <c r="I6" s="4">
        <v>1</v>
      </c>
      <c r="J6" s="4">
        <v>1</v>
      </c>
      <c r="K6" s="4" t="s">
        <v>30</v>
      </c>
      <c r="L6" s="4">
        <v>179.52</v>
      </c>
      <c r="M6" s="4">
        <v>179.52</v>
      </c>
      <c r="N6" s="4" t="s">
        <v>52</v>
      </c>
      <c r="O6" s="4" t="s">
        <v>32</v>
      </c>
      <c r="P6" s="4" t="s">
        <v>33</v>
      </c>
      <c r="Q6" s="4">
        <v>0</v>
      </c>
      <c r="R6" s="7">
        <v>44628</v>
      </c>
      <c r="S6" s="6">
        <v>44632</v>
      </c>
      <c r="T6" s="4" t="s">
        <v>34</v>
      </c>
      <c r="U6" s="4">
        <v>179.52</v>
      </c>
      <c r="V6" s="4">
        <v>0</v>
      </c>
      <c r="W6" s="4">
        <v>0</v>
      </c>
      <c r="X6" s="4" t="s">
        <v>53</v>
      </c>
      <c r="Y6" s="4" t="s">
        <v>35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44628</v>
      </c>
      <c r="G7" s="6">
        <v>44629</v>
      </c>
      <c r="H7" s="4">
        <v>1</v>
      </c>
      <c r="I7" s="4">
        <v>1</v>
      </c>
      <c r="J7" s="4">
        <v>1</v>
      </c>
      <c r="K7" s="4" t="s">
        <v>30</v>
      </c>
      <c r="L7" s="4">
        <v>184.62</v>
      </c>
      <c r="M7" s="4">
        <v>184.62</v>
      </c>
      <c r="N7" s="4" t="s">
        <v>57</v>
      </c>
      <c r="O7" s="4" t="s">
        <v>32</v>
      </c>
      <c r="P7" s="4" t="s">
        <v>33</v>
      </c>
      <c r="Q7" s="4">
        <v>0</v>
      </c>
      <c r="R7" s="7">
        <v>44628</v>
      </c>
      <c r="S7" s="6">
        <v>44632</v>
      </c>
      <c r="T7" s="4" t="s">
        <v>34</v>
      </c>
      <c r="U7" s="4">
        <v>184.62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44628</v>
      </c>
      <c r="G8" s="6">
        <v>44629</v>
      </c>
      <c r="H8" s="4">
        <v>1</v>
      </c>
      <c r="I8" s="4">
        <v>1</v>
      </c>
      <c r="J8" s="4">
        <v>1</v>
      </c>
      <c r="K8" s="4" t="s">
        <v>30</v>
      </c>
      <c r="L8" s="4">
        <v>220.32</v>
      </c>
      <c r="M8" s="4">
        <v>220.32</v>
      </c>
      <c r="N8" s="4" t="s">
        <v>61</v>
      </c>
      <c r="O8" s="4" t="s">
        <v>32</v>
      </c>
      <c r="P8" s="4" t="s">
        <v>33</v>
      </c>
      <c r="Q8" s="4">
        <v>0</v>
      </c>
      <c r="R8" s="7">
        <v>44628</v>
      </c>
      <c r="S8" s="6">
        <v>44632</v>
      </c>
      <c r="T8" s="4" t="s">
        <v>34</v>
      </c>
      <c r="U8" s="4">
        <v>220.32</v>
      </c>
      <c r="V8" s="4">
        <v>0</v>
      </c>
      <c r="W8" s="4">
        <v>0</v>
      </c>
      <c r="X8" s="4" t="s">
        <v>62</v>
      </c>
      <c r="Y8" s="4" t="s">
        <v>35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59</v>
      </c>
      <c r="E9" s="4" t="s">
        <v>64</v>
      </c>
      <c r="F9" s="6">
        <v>44628</v>
      </c>
      <c r="G9" s="6">
        <v>44629</v>
      </c>
      <c r="H9" s="4">
        <v>1</v>
      </c>
      <c r="I9" s="4">
        <v>1</v>
      </c>
      <c r="J9" s="4">
        <v>1</v>
      </c>
      <c r="K9" s="4" t="s">
        <v>30</v>
      </c>
      <c r="L9" s="4">
        <v>189.72</v>
      </c>
      <c r="M9" s="4">
        <v>189.72</v>
      </c>
      <c r="N9" s="4" t="s">
        <v>65</v>
      </c>
      <c r="O9" s="4" t="s">
        <v>32</v>
      </c>
      <c r="P9" s="4" t="s">
        <v>33</v>
      </c>
      <c r="Q9" s="4">
        <v>0</v>
      </c>
      <c r="R9" s="7">
        <v>44628</v>
      </c>
      <c r="S9" s="6">
        <v>44632</v>
      </c>
      <c r="T9" s="4" t="s">
        <v>34</v>
      </c>
      <c r="U9" s="4">
        <v>189.72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44628</v>
      </c>
      <c r="G10" s="6">
        <v>44629</v>
      </c>
      <c r="H10" s="4">
        <v>1</v>
      </c>
      <c r="I10" s="4">
        <v>1</v>
      </c>
      <c r="J10" s="4">
        <v>1</v>
      </c>
      <c r="K10" s="4" t="s">
        <v>30</v>
      </c>
      <c r="L10" s="4">
        <v>161.16</v>
      </c>
      <c r="M10" s="4">
        <v>161.16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44628</v>
      </c>
      <c r="S10" s="6">
        <v>44632</v>
      </c>
      <c r="T10" s="4" t="s">
        <v>34</v>
      </c>
      <c r="U10" s="4">
        <v>161.16</v>
      </c>
      <c r="V10" s="4">
        <v>0</v>
      </c>
      <c r="W10" s="4">
        <v>0</v>
      </c>
      <c r="X10" s="4" t="s">
        <v>70</v>
      </c>
      <c r="Y10" s="4" t="s">
        <v>35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44628</v>
      </c>
      <c r="G11" s="6">
        <v>44629</v>
      </c>
      <c r="H11" s="4">
        <v>1</v>
      </c>
      <c r="I11" s="4">
        <v>1</v>
      </c>
      <c r="J11" s="4">
        <v>1</v>
      </c>
      <c r="K11" s="4" t="s">
        <v>30</v>
      </c>
      <c r="L11" s="4">
        <v>212.16</v>
      </c>
      <c r="M11" s="4">
        <v>212.16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44628</v>
      </c>
      <c r="S11" s="6">
        <v>44632</v>
      </c>
      <c r="T11" s="4" t="s">
        <v>34</v>
      </c>
      <c r="U11" s="4">
        <v>212.16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44628</v>
      </c>
      <c r="G12" s="6">
        <v>44629</v>
      </c>
      <c r="H12" s="4">
        <v>1</v>
      </c>
      <c r="I12" s="4">
        <v>1</v>
      </c>
      <c r="J12" s="4">
        <v>1</v>
      </c>
      <c r="K12" s="4" t="s">
        <v>30</v>
      </c>
      <c r="L12" s="4">
        <v>177.48</v>
      </c>
      <c r="M12" s="4">
        <v>177.48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44628</v>
      </c>
      <c r="S12" s="6">
        <v>44632</v>
      </c>
      <c r="T12" s="4" t="s">
        <v>34</v>
      </c>
      <c r="U12" s="4">
        <v>177.48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75</v>
      </c>
      <c r="B13" s="4" t="s">
        <v>26</v>
      </c>
      <c r="C13" s="4" t="s">
        <v>79</v>
      </c>
      <c r="D13" s="4" t="s">
        <v>76</v>
      </c>
      <c r="E13" s="4" t="s">
        <v>77</v>
      </c>
      <c r="F13" s="6">
        <v>44628</v>
      </c>
      <c r="G13" s="6">
        <v>44629</v>
      </c>
      <c r="H13" s="4">
        <v>1</v>
      </c>
      <c r="I13" s="4">
        <v>1</v>
      </c>
      <c r="J13" s="4">
        <v>1</v>
      </c>
      <c r="K13" s="4" t="s">
        <v>30</v>
      </c>
      <c r="L13" s="4">
        <v>-177.48</v>
      </c>
      <c r="M13" s="4">
        <v>-177.48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44628</v>
      </c>
      <c r="S13" s="6">
        <v>44632</v>
      </c>
      <c r="T13" s="4" t="s">
        <v>34</v>
      </c>
      <c r="U13" s="4">
        <v>-177.48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76</v>
      </c>
      <c r="E14" s="4" t="s">
        <v>81</v>
      </c>
      <c r="F14" s="6">
        <v>44628</v>
      </c>
      <c r="G14" s="6">
        <v>44629</v>
      </c>
      <c r="H14" s="4">
        <v>1</v>
      </c>
      <c r="I14" s="4">
        <v>1</v>
      </c>
      <c r="J14" s="4">
        <v>1</v>
      </c>
      <c r="K14" s="4" t="s">
        <v>30</v>
      </c>
      <c r="L14" s="4">
        <v>199.92</v>
      </c>
      <c r="M14" s="4">
        <v>199.92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44628</v>
      </c>
      <c r="S14" s="6">
        <v>44632</v>
      </c>
      <c r="T14" s="4" t="s">
        <v>34</v>
      </c>
      <c r="U14" s="4">
        <v>199.92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83</v>
      </c>
      <c r="E15" s="4" t="s">
        <v>84</v>
      </c>
      <c r="F15" s="6">
        <v>44628</v>
      </c>
      <c r="G15" s="6">
        <v>44629</v>
      </c>
      <c r="H15" s="4">
        <v>1</v>
      </c>
      <c r="I15" s="4">
        <v>1</v>
      </c>
      <c r="J15" s="4">
        <v>1</v>
      </c>
      <c r="K15" s="4" t="s">
        <v>30</v>
      </c>
      <c r="L15" s="4">
        <v>201.96</v>
      </c>
      <c r="M15" s="4">
        <v>201.96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44628</v>
      </c>
      <c r="S15" s="6">
        <v>44632</v>
      </c>
      <c r="T15" s="4" t="s">
        <v>34</v>
      </c>
      <c r="U15" s="4">
        <v>201.96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44628</v>
      </c>
      <c r="G16" s="6">
        <v>44629</v>
      </c>
      <c r="H16" s="4">
        <v>1</v>
      </c>
      <c r="I16" s="4">
        <v>1</v>
      </c>
      <c r="J16" s="4">
        <v>1</v>
      </c>
      <c r="K16" s="4" t="s">
        <v>30</v>
      </c>
      <c r="L16" s="4">
        <v>404.91</v>
      </c>
      <c r="M16" s="4">
        <v>404.91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44628</v>
      </c>
      <c r="S16" s="6">
        <v>44632</v>
      </c>
      <c r="T16" s="4" t="s">
        <v>34</v>
      </c>
      <c r="U16" s="4">
        <v>404.91</v>
      </c>
      <c r="V16" s="4">
        <v>0</v>
      </c>
      <c r="W16" s="4">
        <v>0</v>
      </c>
      <c r="X16" s="4" t="s">
        <v>90</v>
      </c>
      <c r="Y16" s="4" t="s">
        <v>35</v>
      </c>
    </row>
    <row r="17" s="4" customFormat="1" spans="1:25">
      <c r="A17" s="4" t="s">
        <v>82</v>
      </c>
      <c r="B17" s="4" t="s">
        <v>26</v>
      </c>
      <c r="C17" s="4" t="s">
        <v>79</v>
      </c>
      <c r="D17" s="4" t="s">
        <v>83</v>
      </c>
      <c r="E17" s="4" t="s">
        <v>84</v>
      </c>
      <c r="F17" s="6">
        <v>44628</v>
      </c>
      <c r="G17" s="6">
        <v>44629</v>
      </c>
      <c r="H17" s="4">
        <v>1</v>
      </c>
      <c r="I17" s="4">
        <v>1</v>
      </c>
      <c r="J17" s="4">
        <v>1</v>
      </c>
      <c r="K17" s="4" t="s">
        <v>30</v>
      </c>
      <c r="L17" s="4">
        <v>-201.96</v>
      </c>
      <c r="M17" s="4">
        <v>-201.96</v>
      </c>
      <c r="N17" s="4" t="s">
        <v>85</v>
      </c>
      <c r="O17" s="4" t="s">
        <v>32</v>
      </c>
      <c r="P17" s="4" t="s">
        <v>33</v>
      </c>
      <c r="Q17" s="4">
        <v>0</v>
      </c>
      <c r="R17" s="7">
        <v>44628</v>
      </c>
      <c r="S17" s="6">
        <v>44632</v>
      </c>
      <c r="T17" s="4" t="s">
        <v>34</v>
      </c>
      <c r="U17" s="4">
        <v>-201.96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87</v>
      </c>
      <c r="E18" s="4" t="s">
        <v>88</v>
      </c>
      <c r="F18" s="6">
        <v>44628</v>
      </c>
      <c r="G18" s="6">
        <v>44630</v>
      </c>
      <c r="H18" s="4">
        <v>1</v>
      </c>
      <c r="I18" s="4">
        <v>2</v>
      </c>
      <c r="J18" s="4">
        <v>2</v>
      </c>
      <c r="K18" s="4" t="s">
        <v>30</v>
      </c>
      <c r="L18" s="4">
        <v>792.54</v>
      </c>
      <c r="M18" s="4">
        <v>792.54</v>
      </c>
      <c r="N18" s="4" t="s">
        <v>92</v>
      </c>
      <c r="O18" s="4" t="s">
        <v>93</v>
      </c>
      <c r="P18" s="4" t="s">
        <v>33</v>
      </c>
      <c r="Q18" s="4">
        <v>0</v>
      </c>
      <c r="R18" s="7">
        <v>44628</v>
      </c>
      <c r="S18" s="6">
        <v>44633</v>
      </c>
      <c r="T18" s="4" t="s">
        <v>34</v>
      </c>
      <c r="U18" s="4">
        <v>792.54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87</v>
      </c>
      <c r="E19" s="4" t="s">
        <v>88</v>
      </c>
      <c r="F19" s="6">
        <v>44628</v>
      </c>
      <c r="G19" s="6">
        <v>44630</v>
      </c>
      <c r="H19" s="4">
        <v>1</v>
      </c>
      <c r="I19" s="4">
        <v>2</v>
      </c>
      <c r="J19" s="4">
        <v>2</v>
      </c>
      <c r="K19" s="4" t="s">
        <v>30</v>
      </c>
      <c r="L19" s="4">
        <v>792.54</v>
      </c>
      <c r="M19" s="4">
        <v>792.54</v>
      </c>
      <c r="N19" s="4" t="s">
        <v>95</v>
      </c>
      <c r="O19" s="4" t="s">
        <v>93</v>
      </c>
      <c r="P19" s="4" t="s">
        <v>33</v>
      </c>
      <c r="Q19" s="4">
        <v>0</v>
      </c>
      <c r="R19" s="7">
        <v>44628</v>
      </c>
      <c r="S19" s="6">
        <v>44633</v>
      </c>
      <c r="T19" s="4" t="s">
        <v>34</v>
      </c>
      <c r="U19" s="4">
        <v>792.54</v>
      </c>
      <c r="V19" s="4">
        <v>0</v>
      </c>
      <c r="W19" s="4">
        <v>0</v>
      </c>
      <c r="X19" s="4" t="s">
        <v>96</v>
      </c>
      <c r="Y19" s="4" t="s">
        <v>35</v>
      </c>
    </row>
    <row r="20" s="4" customFormat="1" spans="1:25">
      <c r="A20" s="4" t="s">
        <v>97</v>
      </c>
      <c r="B20" s="4" t="s">
        <v>26</v>
      </c>
      <c r="C20" s="4" t="s">
        <v>27</v>
      </c>
      <c r="D20" s="4" t="s">
        <v>98</v>
      </c>
      <c r="E20" s="4" t="s">
        <v>99</v>
      </c>
      <c r="F20" s="6">
        <v>44628</v>
      </c>
      <c r="G20" s="6">
        <v>44630</v>
      </c>
      <c r="H20" s="4">
        <v>1</v>
      </c>
      <c r="I20" s="4">
        <v>2</v>
      </c>
      <c r="J20" s="4">
        <v>2</v>
      </c>
      <c r="K20" s="4" t="s">
        <v>30</v>
      </c>
      <c r="L20" s="4">
        <v>303.96</v>
      </c>
      <c r="M20" s="4">
        <v>303.96</v>
      </c>
      <c r="N20" s="4" t="s">
        <v>100</v>
      </c>
      <c r="O20" s="4" t="s">
        <v>93</v>
      </c>
      <c r="P20" s="4" t="s">
        <v>33</v>
      </c>
      <c r="Q20" s="4">
        <v>0</v>
      </c>
      <c r="R20" s="7">
        <v>44628</v>
      </c>
      <c r="S20" s="6">
        <v>44633</v>
      </c>
      <c r="T20" s="4" t="s">
        <v>34</v>
      </c>
      <c r="U20" s="4">
        <v>303.96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101</v>
      </c>
      <c r="B21" s="4" t="s">
        <v>26</v>
      </c>
      <c r="C21" s="4" t="s">
        <v>27</v>
      </c>
      <c r="D21" s="4" t="s">
        <v>55</v>
      </c>
      <c r="E21" s="4" t="s">
        <v>43</v>
      </c>
      <c r="F21" s="6">
        <v>44628</v>
      </c>
      <c r="G21" s="6">
        <v>44630</v>
      </c>
      <c r="H21" s="4">
        <v>1</v>
      </c>
      <c r="I21" s="4">
        <v>2</v>
      </c>
      <c r="J21" s="4">
        <v>2</v>
      </c>
      <c r="K21" s="4" t="s">
        <v>30</v>
      </c>
      <c r="L21" s="4">
        <v>346.8</v>
      </c>
      <c r="M21" s="4">
        <v>346.8</v>
      </c>
      <c r="N21" s="4" t="s">
        <v>102</v>
      </c>
      <c r="O21" s="4" t="s">
        <v>93</v>
      </c>
      <c r="P21" s="4" t="s">
        <v>33</v>
      </c>
      <c r="Q21" s="4">
        <v>0</v>
      </c>
      <c r="R21" s="7">
        <v>44628</v>
      </c>
      <c r="S21" s="6">
        <v>44633</v>
      </c>
      <c r="T21" s="4" t="s">
        <v>34</v>
      </c>
      <c r="U21" s="4">
        <v>346.8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103</v>
      </c>
      <c r="B22" s="4" t="s">
        <v>26</v>
      </c>
      <c r="C22" s="4" t="s">
        <v>27</v>
      </c>
      <c r="D22" s="4" t="s">
        <v>37</v>
      </c>
      <c r="E22" s="4" t="s">
        <v>38</v>
      </c>
      <c r="F22" s="6">
        <v>44629</v>
      </c>
      <c r="G22" s="6">
        <v>44630</v>
      </c>
      <c r="H22" s="4">
        <v>1</v>
      </c>
      <c r="I22" s="4">
        <v>1</v>
      </c>
      <c r="J22" s="4">
        <v>1</v>
      </c>
      <c r="K22" s="4" t="s">
        <v>30</v>
      </c>
      <c r="L22" s="4">
        <v>171.36</v>
      </c>
      <c r="M22" s="4">
        <v>171.36</v>
      </c>
      <c r="N22" s="4" t="s">
        <v>39</v>
      </c>
      <c r="O22" s="4" t="s">
        <v>93</v>
      </c>
      <c r="P22" s="4" t="s">
        <v>33</v>
      </c>
      <c r="Q22" s="4">
        <v>0</v>
      </c>
      <c r="R22" s="7">
        <v>44629</v>
      </c>
      <c r="S22" s="6">
        <v>44633</v>
      </c>
      <c r="T22" s="4" t="s">
        <v>34</v>
      </c>
      <c r="U22" s="4">
        <v>171.36</v>
      </c>
      <c r="V22" s="4">
        <v>0</v>
      </c>
      <c r="W22" s="4">
        <v>0</v>
      </c>
      <c r="X22" s="4" t="s">
        <v>104</v>
      </c>
      <c r="Y22" s="4" t="s">
        <v>35</v>
      </c>
    </row>
    <row r="23" s="4" customFormat="1" spans="1:25">
      <c r="A23" s="4" t="s">
        <v>105</v>
      </c>
      <c r="B23" s="4" t="s">
        <v>26</v>
      </c>
      <c r="C23" s="4" t="s">
        <v>27</v>
      </c>
      <c r="D23" s="4" t="s">
        <v>106</v>
      </c>
      <c r="E23" s="4" t="s">
        <v>107</v>
      </c>
      <c r="F23" s="6">
        <v>44629</v>
      </c>
      <c r="G23" s="6">
        <v>44630</v>
      </c>
      <c r="H23" s="4">
        <v>1</v>
      </c>
      <c r="I23" s="4">
        <v>1</v>
      </c>
      <c r="J23" s="4">
        <v>1</v>
      </c>
      <c r="K23" s="4" t="s">
        <v>30</v>
      </c>
      <c r="L23" s="4">
        <v>472.07</v>
      </c>
      <c r="M23" s="4">
        <v>472.07</v>
      </c>
      <c r="N23" s="4" t="s">
        <v>108</v>
      </c>
      <c r="O23" s="4" t="s">
        <v>93</v>
      </c>
      <c r="P23" s="4" t="s">
        <v>33</v>
      </c>
      <c r="Q23" s="4">
        <v>0</v>
      </c>
      <c r="R23" s="7">
        <v>44629</v>
      </c>
      <c r="S23" s="6">
        <v>44633</v>
      </c>
      <c r="T23" s="4" t="s">
        <v>34</v>
      </c>
      <c r="U23" s="4">
        <v>472.07</v>
      </c>
      <c r="V23" s="4">
        <v>0</v>
      </c>
      <c r="W23" s="4">
        <v>0</v>
      </c>
      <c r="X23" s="4" t="s">
        <v>109</v>
      </c>
      <c r="Y23" s="4" t="s">
        <v>110</v>
      </c>
    </row>
    <row r="24" s="4" customFormat="1" spans="1:25">
      <c r="A24" s="4" t="s">
        <v>111</v>
      </c>
      <c r="B24" s="4" t="s">
        <v>26</v>
      </c>
      <c r="C24" s="4" t="s">
        <v>27</v>
      </c>
      <c r="D24" s="4" t="s">
        <v>112</v>
      </c>
      <c r="E24" s="4" t="s">
        <v>77</v>
      </c>
      <c r="F24" s="6">
        <v>44629</v>
      </c>
      <c r="G24" s="6">
        <v>44630</v>
      </c>
      <c r="H24" s="4">
        <v>1</v>
      </c>
      <c r="I24" s="4">
        <v>1</v>
      </c>
      <c r="J24" s="4">
        <v>1</v>
      </c>
      <c r="K24" s="4" t="s">
        <v>30</v>
      </c>
      <c r="L24" s="4">
        <v>143.82</v>
      </c>
      <c r="M24" s="4">
        <v>143.82</v>
      </c>
      <c r="N24" s="4" t="s">
        <v>113</v>
      </c>
      <c r="O24" s="4" t="s">
        <v>93</v>
      </c>
      <c r="P24" s="4" t="s">
        <v>33</v>
      </c>
      <c r="Q24" s="4">
        <v>0</v>
      </c>
      <c r="R24" s="7">
        <v>44629</v>
      </c>
      <c r="S24" s="6">
        <v>44633</v>
      </c>
      <c r="T24" s="4" t="s">
        <v>34</v>
      </c>
      <c r="U24" s="4">
        <v>143.82</v>
      </c>
      <c r="V24" s="4">
        <v>0</v>
      </c>
      <c r="W24" s="4">
        <v>0</v>
      </c>
      <c r="X24" s="4" t="s">
        <v>114</v>
      </c>
      <c r="Y24" s="4" t="s">
        <v>35</v>
      </c>
    </row>
    <row r="25" s="4" customFormat="1" spans="1:25">
      <c r="A25" s="4" t="s">
        <v>115</v>
      </c>
      <c r="B25" s="4" t="s">
        <v>26</v>
      </c>
      <c r="C25" s="4" t="s">
        <v>27</v>
      </c>
      <c r="D25" s="4" t="s">
        <v>116</v>
      </c>
      <c r="E25" s="4" t="s">
        <v>47</v>
      </c>
      <c r="F25" s="6">
        <v>44629</v>
      </c>
      <c r="G25" s="6">
        <v>44630</v>
      </c>
      <c r="H25" s="4">
        <v>1</v>
      </c>
      <c r="I25" s="4">
        <v>1</v>
      </c>
      <c r="J25" s="4">
        <v>1</v>
      </c>
      <c r="K25" s="4" t="s">
        <v>30</v>
      </c>
      <c r="L25" s="4">
        <v>167.28</v>
      </c>
      <c r="M25" s="4">
        <v>167.28</v>
      </c>
      <c r="N25" s="4" t="s">
        <v>117</v>
      </c>
      <c r="O25" s="4" t="s">
        <v>93</v>
      </c>
      <c r="P25" s="4" t="s">
        <v>33</v>
      </c>
      <c r="Q25" s="4">
        <v>0</v>
      </c>
      <c r="R25" s="7">
        <v>44629</v>
      </c>
      <c r="S25" s="6">
        <v>44633</v>
      </c>
      <c r="T25" s="4" t="s">
        <v>34</v>
      </c>
      <c r="U25" s="4">
        <v>167.28</v>
      </c>
      <c r="V25" s="4">
        <v>0</v>
      </c>
      <c r="W25" s="4">
        <v>0</v>
      </c>
      <c r="X25" s="4" t="s">
        <v>118</v>
      </c>
      <c r="Y25" s="4" t="s">
        <v>35</v>
      </c>
    </row>
    <row r="26" s="4" customFormat="1" spans="1:25">
      <c r="A26" s="4" t="s">
        <v>119</v>
      </c>
      <c r="B26" s="4" t="s">
        <v>26</v>
      </c>
      <c r="C26" s="4" t="s">
        <v>27</v>
      </c>
      <c r="D26" s="4" t="s">
        <v>120</v>
      </c>
      <c r="E26" s="4" t="s">
        <v>77</v>
      </c>
      <c r="F26" s="6">
        <v>44629</v>
      </c>
      <c r="G26" s="6">
        <v>44630</v>
      </c>
      <c r="H26" s="4">
        <v>1</v>
      </c>
      <c r="I26" s="4">
        <v>1</v>
      </c>
      <c r="J26" s="4">
        <v>1</v>
      </c>
      <c r="K26" s="4" t="s">
        <v>30</v>
      </c>
      <c r="L26" s="4">
        <v>180.54</v>
      </c>
      <c r="M26" s="4">
        <v>180.54</v>
      </c>
      <c r="N26" s="4" t="s">
        <v>121</v>
      </c>
      <c r="O26" s="4" t="s">
        <v>93</v>
      </c>
      <c r="P26" s="4" t="s">
        <v>33</v>
      </c>
      <c r="Q26" s="4">
        <v>0</v>
      </c>
      <c r="R26" s="7">
        <v>44629</v>
      </c>
      <c r="S26" s="6">
        <v>44633</v>
      </c>
      <c r="T26" s="4" t="s">
        <v>34</v>
      </c>
      <c r="U26" s="4">
        <v>180.54</v>
      </c>
      <c r="V26" s="4">
        <v>0</v>
      </c>
      <c r="W26" s="4">
        <v>0</v>
      </c>
      <c r="X26" s="4" t="s">
        <v>122</v>
      </c>
      <c r="Y26" s="4" t="s">
        <v>35</v>
      </c>
    </row>
    <row r="27" s="4" customFormat="1" spans="1:25">
      <c r="A27" s="4" t="s">
        <v>123</v>
      </c>
      <c r="B27" s="4" t="s">
        <v>26</v>
      </c>
      <c r="C27" s="4" t="s">
        <v>27</v>
      </c>
      <c r="D27" s="4" t="s">
        <v>124</v>
      </c>
      <c r="E27" s="4" t="s">
        <v>81</v>
      </c>
      <c r="F27" s="6">
        <v>44629</v>
      </c>
      <c r="G27" s="6">
        <v>44630</v>
      </c>
      <c r="H27" s="4">
        <v>1</v>
      </c>
      <c r="I27" s="4">
        <v>1</v>
      </c>
      <c r="J27" s="4">
        <v>1</v>
      </c>
      <c r="K27" s="4" t="s">
        <v>30</v>
      </c>
      <c r="L27" s="4">
        <v>163.2</v>
      </c>
      <c r="M27" s="4">
        <v>163.2</v>
      </c>
      <c r="N27" s="4" t="s">
        <v>125</v>
      </c>
      <c r="O27" s="4" t="s">
        <v>93</v>
      </c>
      <c r="P27" s="4" t="s">
        <v>33</v>
      </c>
      <c r="Q27" s="4">
        <v>0</v>
      </c>
      <c r="R27" s="7">
        <v>44629</v>
      </c>
      <c r="S27" s="6">
        <v>44633</v>
      </c>
      <c r="T27" s="4" t="s">
        <v>34</v>
      </c>
      <c r="U27" s="4">
        <v>163.2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126</v>
      </c>
      <c r="B28" s="4" t="s">
        <v>26</v>
      </c>
      <c r="C28" s="4" t="s">
        <v>27</v>
      </c>
      <c r="D28" s="4" t="s">
        <v>127</v>
      </c>
      <c r="E28" s="4" t="s">
        <v>64</v>
      </c>
      <c r="F28" s="6">
        <v>44629</v>
      </c>
      <c r="G28" s="6">
        <v>44630</v>
      </c>
      <c r="H28" s="4">
        <v>1</v>
      </c>
      <c r="I28" s="4">
        <v>1</v>
      </c>
      <c r="J28" s="4">
        <v>1</v>
      </c>
      <c r="K28" s="4" t="s">
        <v>30</v>
      </c>
      <c r="L28" s="4">
        <v>129.54</v>
      </c>
      <c r="M28" s="4">
        <v>129.54</v>
      </c>
      <c r="N28" s="4" t="s">
        <v>128</v>
      </c>
      <c r="O28" s="4" t="s">
        <v>93</v>
      </c>
      <c r="P28" s="4" t="s">
        <v>33</v>
      </c>
      <c r="Q28" s="4">
        <v>0</v>
      </c>
      <c r="R28" s="7">
        <v>44629</v>
      </c>
      <c r="S28" s="6">
        <v>44633</v>
      </c>
      <c r="T28" s="4" t="s">
        <v>34</v>
      </c>
      <c r="U28" s="4">
        <v>129.54</v>
      </c>
      <c r="V28" s="4">
        <v>0</v>
      </c>
      <c r="W28" s="4">
        <v>0</v>
      </c>
      <c r="X28" s="4" t="s">
        <v>129</v>
      </c>
      <c r="Y28" s="4" t="s">
        <v>35</v>
      </c>
    </row>
    <row r="29" s="4" customFormat="1" spans="1:25">
      <c r="A29" s="4" t="s">
        <v>130</v>
      </c>
      <c r="B29" s="4" t="s">
        <v>26</v>
      </c>
      <c r="C29" s="4" t="s">
        <v>27</v>
      </c>
      <c r="D29" s="4" t="s">
        <v>112</v>
      </c>
      <c r="E29" s="4" t="s">
        <v>77</v>
      </c>
      <c r="F29" s="6">
        <v>44629</v>
      </c>
      <c r="G29" s="6">
        <v>44630</v>
      </c>
      <c r="H29" s="4">
        <v>1</v>
      </c>
      <c r="I29" s="4">
        <v>1</v>
      </c>
      <c r="J29" s="4">
        <v>1</v>
      </c>
      <c r="K29" s="4" t="s">
        <v>30</v>
      </c>
      <c r="L29" s="4">
        <v>143.82</v>
      </c>
      <c r="M29" s="4">
        <v>143.82</v>
      </c>
      <c r="N29" s="4" t="s">
        <v>131</v>
      </c>
      <c r="O29" s="4" t="s">
        <v>93</v>
      </c>
      <c r="P29" s="4" t="s">
        <v>33</v>
      </c>
      <c r="Q29" s="4">
        <v>0</v>
      </c>
      <c r="R29" s="7">
        <v>44629</v>
      </c>
      <c r="S29" s="6">
        <v>44633</v>
      </c>
      <c r="T29" s="4" t="s">
        <v>34</v>
      </c>
      <c r="U29" s="4">
        <v>143.82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132</v>
      </c>
      <c r="B30" s="4" t="s">
        <v>26</v>
      </c>
      <c r="C30" s="4" t="s">
        <v>27</v>
      </c>
      <c r="D30" s="4" t="s">
        <v>55</v>
      </c>
      <c r="E30" s="4" t="s">
        <v>56</v>
      </c>
      <c r="F30" s="6">
        <v>44629</v>
      </c>
      <c r="G30" s="6">
        <v>44630</v>
      </c>
      <c r="H30" s="4">
        <v>1</v>
      </c>
      <c r="I30" s="4">
        <v>1</v>
      </c>
      <c r="J30" s="4">
        <v>1</v>
      </c>
      <c r="K30" s="4" t="s">
        <v>30</v>
      </c>
      <c r="L30" s="4">
        <v>184.62</v>
      </c>
      <c r="M30" s="4">
        <v>184.62</v>
      </c>
      <c r="N30" s="4" t="s">
        <v>57</v>
      </c>
      <c r="O30" s="4" t="s">
        <v>93</v>
      </c>
      <c r="P30" s="4" t="s">
        <v>33</v>
      </c>
      <c r="Q30" s="4">
        <v>0</v>
      </c>
      <c r="R30" s="7">
        <v>44629</v>
      </c>
      <c r="S30" s="6">
        <v>44633</v>
      </c>
      <c r="T30" s="4" t="s">
        <v>34</v>
      </c>
      <c r="U30" s="4">
        <v>184.62</v>
      </c>
      <c r="V30" s="4">
        <v>0</v>
      </c>
      <c r="W30" s="4">
        <v>0</v>
      </c>
      <c r="X30" s="4" t="s">
        <v>133</v>
      </c>
      <c r="Y30" s="4" t="s">
        <v>35</v>
      </c>
    </row>
    <row r="31" s="4" customFormat="1" spans="1:25">
      <c r="A31" s="4" t="s">
        <v>134</v>
      </c>
      <c r="B31" s="4" t="s">
        <v>26</v>
      </c>
      <c r="C31" s="4" t="s">
        <v>27</v>
      </c>
      <c r="D31" s="4" t="s">
        <v>135</v>
      </c>
      <c r="E31" s="4" t="s">
        <v>64</v>
      </c>
      <c r="F31" s="6">
        <v>44628</v>
      </c>
      <c r="G31" s="6">
        <v>44631</v>
      </c>
      <c r="H31" s="4">
        <v>1</v>
      </c>
      <c r="I31" s="4">
        <v>3</v>
      </c>
      <c r="J31" s="4">
        <v>3</v>
      </c>
      <c r="K31" s="4" t="s">
        <v>30</v>
      </c>
      <c r="L31" s="4">
        <v>685.14</v>
      </c>
      <c r="M31" s="4">
        <v>685.14</v>
      </c>
      <c r="N31" s="4" t="s">
        <v>136</v>
      </c>
      <c r="O31" s="4" t="s">
        <v>137</v>
      </c>
      <c r="P31" s="4" t="s">
        <v>33</v>
      </c>
      <c r="Q31" s="4">
        <v>0</v>
      </c>
      <c r="R31" s="7">
        <v>44628</v>
      </c>
      <c r="S31" s="6">
        <v>44634</v>
      </c>
      <c r="T31" s="4" t="s">
        <v>34</v>
      </c>
      <c r="U31" s="4">
        <v>685.14</v>
      </c>
      <c r="V31" s="4">
        <v>0</v>
      </c>
      <c r="W31" s="4">
        <v>0</v>
      </c>
      <c r="X31" s="4" t="s">
        <v>138</v>
      </c>
      <c r="Y31" s="4" t="s">
        <v>35</v>
      </c>
    </row>
    <row r="32" s="4" customFormat="1" spans="1:25">
      <c r="A32" s="4" t="s">
        <v>139</v>
      </c>
      <c r="B32" s="4" t="s">
        <v>26</v>
      </c>
      <c r="C32" s="4" t="s">
        <v>27</v>
      </c>
      <c r="D32" s="4" t="s">
        <v>140</v>
      </c>
      <c r="E32" s="4" t="s">
        <v>141</v>
      </c>
      <c r="F32" s="6">
        <v>44630</v>
      </c>
      <c r="G32" s="6">
        <v>44631</v>
      </c>
      <c r="H32" s="4">
        <v>1</v>
      </c>
      <c r="I32" s="4">
        <v>1</v>
      </c>
      <c r="J32" s="4">
        <v>1</v>
      </c>
      <c r="K32" s="4" t="s">
        <v>30</v>
      </c>
      <c r="L32" s="4">
        <v>138.72</v>
      </c>
      <c r="M32" s="4">
        <v>138.72</v>
      </c>
      <c r="N32" s="4" t="s">
        <v>142</v>
      </c>
      <c r="O32" s="4" t="s">
        <v>137</v>
      </c>
      <c r="P32" s="4" t="s">
        <v>33</v>
      </c>
      <c r="Q32" s="4">
        <v>0</v>
      </c>
      <c r="R32" s="7">
        <v>44630</v>
      </c>
      <c r="S32" s="6">
        <v>44634</v>
      </c>
      <c r="T32" s="4" t="s">
        <v>34</v>
      </c>
      <c r="U32" s="4">
        <v>138.72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143</v>
      </c>
      <c r="B33" s="4" t="s">
        <v>26</v>
      </c>
      <c r="C33" s="4" t="s">
        <v>27</v>
      </c>
      <c r="D33" s="4" t="s">
        <v>55</v>
      </c>
      <c r="E33" s="4" t="s">
        <v>43</v>
      </c>
      <c r="F33" s="6">
        <v>44630</v>
      </c>
      <c r="G33" s="6">
        <v>44631</v>
      </c>
      <c r="H33" s="4">
        <v>1</v>
      </c>
      <c r="I33" s="4">
        <v>1</v>
      </c>
      <c r="J33" s="4">
        <v>1</v>
      </c>
      <c r="K33" s="4" t="s">
        <v>30</v>
      </c>
      <c r="L33" s="4">
        <v>173.4</v>
      </c>
      <c r="M33" s="4">
        <v>173.4</v>
      </c>
      <c r="N33" s="4" t="s">
        <v>57</v>
      </c>
      <c r="O33" s="4" t="s">
        <v>137</v>
      </c>
      <c r="P33" s="4" t="s">
        <v>33</v>
      </c>
      <c r="Q33" s="4">
        <v>0</v>
      </c>
      <c r="R33" s="7">
        <v>44630</v>
      </c>
      <c r="S33" s="6">
        <v>44634</v>
      </c>
      <c r="T33" s="4" t="s">
        <v>34</v>
      </c>
      <c r="U33" s="4">
        <v>173.4</v>
      </c>
      <c r="V33" s="4">
        <v>0</v>
      </c>
      <c r="W33" s="4">
        <v>0</v>
      </c>
      <c r="X33" s="4" t="s">
        <v>144</v>
      </c>
      <c r="Y33" s="4" t="s">
        <v>35</v>
      </c>
    </row>
    <row r="34" s="4" customFormat="1" spans="1:25">
      <c r="A34" s="4" t="s">
        <v>145</v>
      </c>
      <c r="B34" s="4" t="s">
        <v>26</v>
      </c>
      <c r="C34" s="4" t="s">
        <v>27</v>
      </c>
      <c r="D34" s="4" t="s">
        <v>146</v>
      </c>
      <c r="E34" s="4" t="s">
        <v>73</v>
      </c>
      <c r="F34" s="6">
        <v>44630</v>
      </c>
      <c r="G34" s="6">
        <v>44631</v>
      </c>
      <c r="H34" s="4">
        <v>1</v>
      </c>
      <c r="I34" s="4">
        <v>1</v>
      </c>
      <c r="J34" s="4">
        <v>1</v>
      </c>
      <c r="K34" s="4" t="s">
        <v>30</v>
      </c>
      <c r="L34" s="4">
        <v>170.34</v>
      </c>
      <c r="M34" s="4">
        <v>170.34</v>
      </c>
      <c r="N34" s="4" t="s">
        <v>147</v>
      </c>
      <c r="O34" s="4" t="s">
        <v>137</v>
      </c>
      <c r="P34" s="4" t="s">
        <v>33</v>
      </c>
      <c r="Q34" s="4">
        <v>0</v>
      </c>
      <c r="R34" s="7">
        <v>44630</v>
      </c>
      <c r="S34" s="6">
        <v>44634</v>
      </c>
      <c r="T34" s="4" t="s">
        <v>34</v>
      </c>
      <c r="U34" s="4">
        <v>170.34</v>
      </c>
      <c r="V34" s="4">
        <v>0</v>
      </c>
      <c r="W34" s="4">
        <v>0</v>
      </c>
      <c r="X34" s="4" t="s">
        <v>148</v>
      </c>
      <c r="Y34" s="4" t="s">
        <v>35</v>
      </c>
    </row>
    <row r="35" s="4" customFormat="1" spans="1:25">
      <c r="A35" s="4" t="s">
        <v>149</v>
      </c>
      <c r="B35" s="4" t="s">
        <v>26</v>
      </c>
      <c r="C35" s="4" t="s">
        <v>27</v>
      </c>
      <c r="D35" s="4" t="s">
        <v>120</v>
      </c>
      <c r="E35" s="4" t="s">
        <v>77</v>
      </c>
      <c r="F35" s="6">
        <v>44630</v>
      </c>
      <c r="G35" s="6">
        <v>44631</v>
      </c>
      <c r="H35" s="4">
        <v>1</v>
      </c>
      <c r="I35" s="4">
        <v>1</v>
      </c>
      <c r="J35" s="4">
        <v>1</v>
      </c>
      <c r="K35" s="4" t="s">
        <v>30</v>
      </c>
      <c r="L35" s="4">
        <v>180.54</v>
      </c>
      <c r="M35" s="4">
        <v>180.54</v>
      </c>
      <c r="N35" s="4" t="s">
        <v>150</v>
      </c>
      <c r="O35" s="4" t="s">
        <v>137</v>
      </c>
      <c r="P35" s="4" t="s">
        <v>33</v>
      </c>
      <c r="Q35" s="4">
        <v>0</v>
      </c>
      <c r="R35" s="7">
        <v>44630</v>
      </c>
      <c r="S35" s="6">
        <v>44634</v>
      </c>
      <c r="T35" s="4" t="s">
        <v>34</v>
      </c>
      <c r="U35" s="4">
        <v>180.54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151</v>
      </c>
      <c r="B36" s="4" t="s">
        <v>26</v>
      </c>
      <c r="C36" s="4" t="s">
        <v>27</v>
      </c>
      <c r="D36" s="4" t="s">
        <v>152</v>
      </c>
      <c r="E36" s="4" t="s">
        <v>38</v>
      </c>
      <c r="F36" s="6">
        <v>44630</v>
      </c>
      <c r="G36" s="6">
        <v>44631</v>
      </c>
      <c r="H36" s="4">
        <v>1</v>
      </c>
      <c r="I36" s="4">
        <v>1</v>
      </c>
      <c r="J36" s="4">
        <v>1</v>
      </c>
      <c r="K36" s="4" t="s">
        <v>30</v>
      </c>
      <c r="L36" s="4">
        <v>249.9</v>
      </c>
      <c r="M36" s="4">
        <v>249.9</v>
      </c>
      <c r="N36" s="4" t="s">
        <v>153</v>
      </c>
      <c r="O36" s="4" t="s">
        <v>137</v>
      </c>
      <c r="P36" s="4" t="s">
        <v>33</v>
      </c>
      <c r="Q36" s="4">
        <v>0</v>
      </c>
      <c r="R36" s="7">
        <v>44630</v>
      </c>
      <c r="S36" s="6">
        <v>44634</v>
      </c>
      <c r="T36" s="4" t="s">
        <v>34</v>
      </c>
      <c r="U36" s="4">
        <v>249.9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154</v>
      </c>
      <c r="B37" s="4" t="s">
        <v>26</v>
      </c>
      <c r="C37" s="4" t="s">
        <v>27</v>
      </c>
      <c r="D37" s="4" t="s">
        <v>152</v>
      </c>
      <c r="E37" s="4" t="s">
        <v>155</v>
      </c>
      <c r="F37" s="6">
        <v>44630</v>
      </c>
      <c r="G37" s="6">
        <v>44631</v>
      </c>
      <c r="H37" s="4">
        <v>1</v>
      </c>
      <c r="I37" s="4">
        <v>1</v>
      </c>
      <c r="J37" s="4">
        <v>1</v>
      </c>
      <c r="K37" s="4" t="s">
        <v>30</v>
      </c>
      <c r="L37" s="4">
        <v>200.94</v>
      </c>
      <c r="M37" s="4">
        <v>200.94</v>
      </c>
      <c r="N37" s="4" t="s">
        <v>156</v>
      </c>
      <c r="O37" s="4" t="s">
        <v>137</v>
      </c>
      <c r="P37" s="4" t="s">
        <v>33</v>
      </c>
      <c r="Q37" s="4">
        <v>0</v>
      </c>
      <c r="R37" s="7">
        <v>44630</v>
      </c>
      <c r="S37" s="6">
        <v>44634</v>
      </c>
      <c r="T37" s="4" t="s">
        <v>34</v>
      </c>
      <c r="U37" s="4">
        <v>200.94</v>
      </c>
      <c r="V37" s="4">
        <v>0</v>
      </c>
      <c r="W37" s="4">
        <v>0</v>
      </c>
      <c r="X37" s="4" t="s">
        <v>157</v>
      </c>
      <c r="Y37" s="4" t="s">
        <v>35</v>
      </c>
    </row>
    <row r="38" s="4" customFormat="1" spans="1:25">
      <c r="A38" s="4" t="s">
        <v>158</v>
      </c>
      <c r="B38" s="4" t="s">
        <v>26</v>
      </c>
      <c r="C38" s="4" t="s">
        <v>27</v>
      </c>
      <c r="D38" s="4" t="s">
        <v>159</v>
      </c>
      <c r="E38" s="4" t="s">
        <v>47</v>
      </c>
      <c r="F38" s="6">
        <v>44630</v>
      </c>
      <c r="G38" s="6">
        <v>44631</v>
      </c>
      <c r="H38" s="4">
        <v>1</v>
      </c>
      <c r="I38" s="4">
        <v>1</v>
      </c>
      <c r="J38" s="4">
        <v>1</v>
      </c>
      <c r="K38" s="4" t="s">
        <v>30</v>
      </c>
      <c r="L38" s="4">
        <v>141.78</v>
      </c>
      <c r="M38" s="4">
        <v>141.78</v>
      </c>
      <c r="N38" s="4" t="s">
        <v>160</v>
      </c>
      <c r="O38" s="4" t="s">
        <v>137</v>
      </c>
      <c r="P38" s="4" t="s">
        <v>33</v>
      </c>
      <c r="Q38" s="4">
        <v>0</v>
      </c>
      <c r="R38" s="7">
        <v>44630</v>
      </c>
      <c r="S38" s="6">
        <v>44634</v>
      </c>
      <c r="T38" s="4" t="s">
        <v>34</v>
      </c>
      <c r="U38" s="4">
        <v>141.78</v>
      </c>
      <c r="V38" s="4">
        <v>0</v>
      </c>
      <c r="W38" s="4">
        <v>0</v>
      </c>
      <c r="X38" s="4" t="s">
        <v>35</v>
      </c>
      <c r="Y3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6"/>
  <sheetViews>
    <sheetView tabSelected="1" topLeftCell="A22" workbookViewId="0">
      <selection activeCell="A44" sqref="A44:A46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161</v>
      </c>
    </row>
    <row r="2" s="4" customFormat="1" spans="1:9">
      <c r="A2" s="5">
        <v>17589946232</v>
      </c>
      <c r="B2" s="6">
        <v>44628</v>
      </c>
      <c r="C2" s="6">
        <v>44629</v>
      </c>
      <c r="D2" s="4">
        <v>166.46</v>
      </c>
      <c r="E2" s="4" t="str">
        <f>VLOOKUP(A2,HOP!A:L,12,0)</f>
        <v>166.46</v>
      </c>
      <c r="F2" s="4" t="str">
        <f>VLOOKUP(A2,HOP!A:C,3,0)</f>
        <v>2455041</v>
      </c>
      <c r="G2" s="4">
        <f>D2-E2</f>
        <v>0</v>
      </c>
      <c r="H2" s="4" t="str">
        <f>$H$1&amp;F2</f>
        <v>，2455041</v>
      </c>
      <c r="I2" s="4" t="str">
        <f>VLOOKUP(A2,HOP!A:U,21,0)</f>
        <v>直连</v>
      </c>
    </row>
    <row r="3" s="4" customFormat="1" spans="1:9">
      <c r="A3" s="5">
        <v>17590057385</v>
      </c>
      <c r="B3" s="6">
        <v>44628</v>
      </c>
      <c r="C3" s="6">
        <v>44629</v>
      </c>
      <c r="D3" s="4">
        <v>171.36</v>
      </c>
      <c r="E3" s="4" t="str">
        <f>VLOOKUP(A3,HOP!A:L,12,0)</f>
        <v>171.36</v>
      </c>
      <c r="F3" s="4" t="str">
        <f>VLOOKUP(A3,HOP!A:C,3,0)</f>
        <v>2455096</v>
      </c>
      <c r="G3" s="4">
        <f t="shared" ref="G3:G36" si="0">D3-E3</f>
        <v>0</v>
      </c>
      <c r="H3" s="4" t="str">
        <f t="shared" ref="H3:H36" si="1">$H$1&amp;F3</f>
        <v>，2455096</v>
      </c>
      <c r="I3" s="4" t="str">
        <f>VLOOKUP(A3,HOP!A:U,21,0)</f>
        <v>直连</v>
      </c>
    </row>
    <row r="4" s="4" customFormat="1" spans="1:9">
      <c r="A4" s="5">
        <v>17590170684</v>
      </c>
      <c r="B4" s="6">
        <v>44628</v>
      </c>
      <c r="C4" s="6">
        <v>44629</v>
      </c>
      <c r="D4" s="4">
        <v>167.28</v>
      </c>
      <c r="E4" s="4" t="str">
        <f>VLOOKUP(A4,HOP!A:L,12,0)</f>
        <v>167.28</v>
      </c>
      <c r="F4" s="4" t="str">
        <f>VLOOKUP(A4,HOP!A:C,3,0)</f>
        <v>2455145</v>
      </c>
      <c r="G4" s="4">
        <f t="shared" si="0"/>
        <v>0</v>
      </c>
      <c r="H4" s="4" t="str">
        <f t="shared" si="1"/>
        <v>，2455145</v>
      </c>
      <c r="I4" s="4" t="str">
        <f>VLOOKUP(A4,HOP!A:U,21,0)</f>
        <v>直连</v>
      </c>
    </row>
    <row r="5" s="4" customFormat="1" spans="1:9">
      <c r="A5" s="5">
        <v>17590393132</v>
      </c>
      <c r="B5" s="6">
        <v>44628</v>
      </c>
      <c r="C5" s="6">
        <v>44629</v>
      </c>
      <c r="D5" s="4">
        <v>131.58</v>
      </c>
      <c r="E5" s="4" t="str">
        <f>VLOOKUP(A5,HOP!A:L,12,0)</f>
        <v>131.58</v>
      </c>
      <c r="F5" s="4" t="str">
        <f>VLOOKUP(A5,HOP!A:C,3,0)</f>
        <v>2455244</v>
      </c>
      <c r="G5" s="4">
        <f t="shared" si="0"/>
        <v>0</v>
      </c>
      <c r="H5" s="4" t="str">
        <f t="shared" si="1"/>
        <v>，2455244</v>
      </c>
      <c r="I5" s="4" t="str">
        <f>VLOOKUP(A5,HOP!A:U,21,0)</f>
        <v>直连</v>
      </c>
    </row>
    <row r="6" s="4" customFormat="1" spans="1:9">
      <c r="A6" s="5">
        <v>17590907825</v>
      </c>
      <c r="B6" s="6">
        <v>44628</v>
      </c>
      <c r="C6" s="6">
        <v>44629</v>
      </c>
      <c r="D6" s="4">
        <v>179.52</v>
      </c>
      <c r="E6" s="4" t="str">
        <f>VLOOKUP(A6,HOP!A:L,12,0)</f>
        <v>179.52</v>
      </c>
      <c r="F6" s="4" t="str">
        <f>VLOOKUP(A6,HOP!A:C,3,0)</f>
        <v>2455478</v>
      </c>
      <c r="G6" s="4">
        <f t="shared" si="0"/>
        <v>0</v>
      </c>
      <c r="H6" s="4" t="str">
        <f t="shared" si="1"/>
        <v>，2455478</v>
      </c>
      <c r="I6" s="4" t="str">
        <f>VLOOKUP(A6,HOP!A:U,21,0)</f>
        <v>直连</v>
      </c>
    </row>
    <row r="7" s="4" customFormat="1" spans="1:9">
      <c r="A7" s="5">
        <v>17591096391</v>
      </c>
      <c r="B7" s="6">
        <v>44628</v>
      </c>
      <c r="C7" s="6">
        <v>44629</v>
      </c>
      <c r="D7" s="4">
        <v>184.62</v>
      </c>
      <c r="E7" s="4" t="str">
        <f>VLOOKUP(A7,HOP!A:L,12,0)</f>
        <v>184.62</v>
      </c>
      <c r="F7" s="4" t="str">
        <f>VLOOKUP(A7,HOP!A:C,3,0)</f>
        <v>2455573</v>
      </c>
      <c r="G7" s="4">
        <f t="shared" si="0"/>
        <v>0</v>
      </c>
      <c r="H7" s="4" t="str">
        <f t="shared" si="1"/>
        <v>，2455573</v>
      </c>
      <c r="I7" s="4" t="str">
        <f>VLOOKUP(A7,HOP!A:U,21,0)</f>
        <v>直连</v>
      </c>
    </row>
    <row r="8" s="4" customFormat="1" spans="1:9">
      <c r="A8" s="5">
        <v>17591319054</v>
      </c>
      <c r="B8" s="6">
        <v>44628</v>
      </c>
      <c r="C8" s="6">
        <v>44629</v>
      </c>
      <c r="D8" s="4">
        <v>220.32</v>
      </c>
      <c r="E8" s="4" t="str">
        <f>VLOOKUP(A8,HOP!A:L,12,0)</f>
        <v>220.32</v>
      </c>
      <c r="F8" s="4" t="str">
        <f>VLOOKUP(A8,HOP!A:C,3,0)</f>
        <v>2455683</v>
      </c>
      <c r="G8" s="4">
        <f t="shared" si="0"/>
        <v>0</v>
      </c>
      <c r="H8" s="4" t="str">
        <f t="shared" si="1"/>
        <v>，2455683</v>
      </c>
      <c r="I8" s="4" t="str">
        <f>VLOOKUP(A8,HOP!A:U,21,0)</f>
        <v>直连</v>
      </c>
    </row>
    <row r="9" s="4" customFormat="1" spans="1:9">
      <c r="A9" s="5">
        <v>17591319671</v>
      </c>
      <c r="B9" s="6">
        <v>44628</v>
      </c>
      <c r="C9" s="6">
        <v>44629</v>
      </c>
      <c r="D9" s="4">
        <v>189.72</v>
      </c>
      <c r="E9" s="4" t="str">
        <f>VLOOKUP(A9,HOP!A:L,12,0)</f>
        <v>189.72</v>
      </c>
      <c r="F9" s="4" t="str">
        <f>VLOOKUP(A9,HOP!A:C,3,0)</f>
        <v>2455685</v>
      </c>
      <c r="G9" s="4">
        <f t="shared" si="0"/>
        <v>0</v>
      </c>
      <c r="H9" s="4" t="str">
        <f t="shared" si="1"/>
        <v>，2455685</v>
      </c>
      <c r="I9" s="4" t="str">
        <f>VLOOKUP(A9,HOP!A:U,21,0)</f>
        <v>直连</v>
      </c>
    </row>
    <row r="10" s="4" customFormat="1" spans="1:9">
      <c r="A10" s="5">
        <v>17591796680</v>
      </c>
      <c r="B10" s="6">
        <v>44628</v>
      </c>
      <c r="C10" s="6">
        <v>44629</v>
      </c>
      <c r="D10" s="4">
        <v>161.16</v>
      </c>
      <c r="E10" s="4" t="str">
        <f>VLOOKUP(A10,HOP!A:L,12,0)</f>
        <v>161.16</v>
      </c>
      <c r="F10" s="4" t="str">
        <f>VLOOKUP(A10,HOP!A:C,3,0)</f>
        <v>2455947</v>
      </c>
      <c r="G10" s="4">
        <f t="shared" si="0"/>
        <v>0</v>
      </c>
      <c r="H10" s="4" t="str">
        <f t="shared" si="1"/>
        <v>，2455947</v>
      </c>
      <c r="I10" s="4" t="str">
        <f>VLOOKUP(A10,HOP!A:U,21,0)</f>
        <v>直连</v>
      </c>
    </row>
    <row r="11" s="4" customFormat="1" spans="1:9">
      <c r="A11" s="5">
        <v>17596573190</v>
      </c>
      <c r="B11" s="6">
        <v>44628</v>
      </c>
      <c r="C11" s="6">
        <v>44629</v>
      </c>
      <c r="D11" s="4">
        <v>212.16</v>
      </c>
      <c r="E11" s="4" t="str">
        <f>VLOOKUP(A11,HOP!A:L,12,0)</f>
        <v>212.16</v>
      </c>
      <c r="F11" s="4" t="str">
        <f>VLOOKUP(A11,HOP!A:C,3,0)</f>
        <v>2456019</v>
      </c>
      <c r="G11" s="4">
        <f t="shared" si="0"/>
        <v>0</v>
      </c>
      <c r="H11" s="4" t="str">
        <f t="shared" si="1"/>
        <v>，2456019</v>
      </c>
      <c r="I11" s="4" t="str">
        <f>VLOOKUP(A11,HOP!A:U,21,0)</f>
        <v>直连</v>
      </c>
    </row>
    <row r="12" s="4" customFormat="1" hidden="1" spans="1:9">
      <c r="A12" s="5">
        <v>17596617581</v>
      </c>
      <c r="B12" s="6">
        <v>44628</v>
      </c>
      <c r="C12" s="6">
        <v>44629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17596671408</v>
      </c>
      <c r="B13" s="6">
        <v>44628</v>
      </c>
      <c r="C13" s="6">
        <v>44629</v>
      </c>
      <c r="D13" s="4">
        <v>199.92</v>
      </c>
      <c r="E13" s="4" t="str">
        <f>VLOOKUP(A13,HOP!A:L,12,0)</f>
        <v>199.92</v>
      </c>
      <c r="F13" s="4" t="str">
        <f>VLOOKUP(A13,HOP!A:C,3,0)</f>
        <v>2456050</v>
      </c>
      <c r="G13" s="4">
        <f t="shared" si="0"/>
        <v>0</v>
      </c>
      <c r="H13" s="4" t="str">
        <f t="shared" si="1"/>
        <v>，2456050</v>
      </c>
      <c r="I13" s="4" t="str">
        <f>VLOOKUP(A13,HOP!A:U,21,0)</f>
        <v>直连</v>
      </c>
    </row>
    <row r="14" s="4" customFormat="1" hidden="1" spans="1:9">
      <c r="A14" s="5">
        <v>17597089051</v>
      </c>
      <c r="B14" s="6">
        <v>44628</v>
      </c>
      <c r="C14" s="6">
        <v>44629</v>
      </c>
      <c r="D14" s="4">
        <v>0</v>
      </c>
      <c r="E14" s="4" t="str">
        <f>VLOOKUP(A14,HOP!A:L,12,0)</f>
        <v>0.00</v>
      </c>
      <c r="F14" s="4" t="str">
        <f>VLOOKUP(A14,HOP!A:C,3,0)</f>
        <v>2456169</v>
      </c>
      <c r="G14" s="4">
        <f t="shared" si="0"/>
        <v>0</v>
      </c>
      <c r="H14" s="4" t="str">
        <f t="shared" si="1"/>
        <v>，2456169</v>
      </c>
      <c r="I14" s="4" t="str">
        <f>VLOOKUP(A14,HOP!A:U,21,0)</f>
        <v>直连</v>
      </c>
    </row>
    <row r="15" s="4" customFormat="1" spans="1:9">
      <c r="A15" s="5">
        <v>17597683043</v>
      </c>
      <c r="B15" s="6">
        <v>44628</v>
      </c>
      <c r="C15" s="6">
        <v>44629</v>
      </c>
      <c r="D15" s="4">
        <v>404.91</v>
      </c>
      <c r="E15" s="4" t="str">
        <f>VLOOKUP(A15,HOP!A:L,12,0)</f>
        <v>404.91</v>
      </c>
      <c r="F15" s="4" t="str">
        <f>VLOOKUP(A15,HOP!A:C,3,0)</f>
        <v>2456429</v>
      </c>
      <c r="G15" s="4">
        <f t="shared" si="0"/>
        <v>0</v>
      </c>
      <c r="H15" s="4" t="str">
        <f t="shared" si="1"/>
        <v>，2456429</v>
      </c>
      <c r="I15" s="4" t="str">
        <f>VLOOKUP(A15,HOP!A:U,21,0)</f>
        <v>直连</v>
      </c>
    </row>
    <row r="16" s="4" customFormat="1" spans="1:9">
      <c r="A16" s="5">
        <v>17590791497</v>
      </c>
      <c r="B16" s="6">
        <v>44628</v>
      </c>
      <c r="C16" s="6">
        <v>44630</v>
      </c>
      <c r="D16" s="4">
        <v>792.54</v>
      </c>
      <c r="E16" s="4" t="str">
        <f>VLOOKUP(A16,HOP!A:L,12,0)</f>
        <v>792.54</v>
      </c>
      <c r="F16" s="4" t="str">
        <f>VLOOKUP(A16,HOP!A:C,3,0)</f>
        <v>2455421</v>
      </c>
      <c r="G16" s="4">
        <f t="shared" si="0"/>
        <v>0</v>
      </c>
      <c r="H16" s="4" t="str">
        <f t="shared" si="1"/>
        <v>，2455421</v>
      </c>
      <c r="I16" s="4" t="str">
        <f>VLOOKUP(A16,HOP!A:U,21,0)</f>
        <v>直连</v>
      </c>
    </row>
    <row r="17" s="4" customFormat="1" spans="1:9">
      <c r="A17" s="5">
        <v>17590793107</v>
      </c>
      <c r="B17" s="6">
        <v>44628</v>
      </c>
      <c r="C17" s="6">
        <v>44630</v>
      </c>
      <c r="D17" s="4">
        <v>792.54</v>
      </c>
      <c r="E17" s="4" t="str">
        <f>VLOOKUP(A17,HOP!A:L,12,0)</f>
        <v>792.54</v>
      </c>
      <c r="F17" s="4" t="str">
        <f>VLOOKUP(A17,HOP!A:C,3,0)</f>
        <v>2455423</v>
      </c>
      <c r="G17" s="4">
        <f t="shared" si="0"/>
        <v>0</v>
      </c>
      <c r="H17" s="4" t="str">
        <f t="shared" si="1"/>
        <v>，2455423</v>
      </c>
      <c r="I17" s="4" t="str">
        <f>VLOOKUP(A17,HOP!A:U,21,0)</f>
        <v>直连</v>
      </c>
    </row>
    <row r="18" s="4" customFormat="1" spans="1:9">
      <c r="A18" s="5">
        <v>17590992782</v>
      </c>
      <c r="B18" s="6">
        <v>44628</v>
      </c>
      <c r="C18" s="6">
        <v>44630</v>
      </c>
      <c r="D18" s="4">
        <v>303.96</v>
      </c>
      <c r="E18" s="4" t="str">
        <f>VLOOKUP(A18,HOP!A:L,12,0)</f>
        <v>303.96</v>
      </c>
      <c r="F18" s="4" t="str">
        <f>VLOOKUP(A18,HOP!A:C,3,0)</f>
        <v>2455518</v>
      </c>
      <c r="G18" s="4">
        <f t="shared" si="0"/>
        <v>0</v>
      </c>
      <c r="H18" s="4" t="str">
        <f t="shared" si="1"/>
        <v>，2455518</v>
      </c>
      <c r="I18" s="4" t="str">
        <f>VLOOKUP(A18,HOP!A:U,21,0)</f>
        <v>直连</v>
      </c>
    </row>
    <row r="19" s="4" customFormat="1" spans="1:9">
      <c r="A19" s="5">
        <v>17591235080</v>
      </c>
      <c r="B19" s="6">
        <v>44628</v>
      </c>
      <c r="C19" s="6">
        <v>44630</v>
      </c>
      <c r="D19" s="4">
        <v>346.8</v>
      </c>
      <c r="E19" s="4" t="str">
        <f>VLOOKUP(A19,HOP!A:L,12,0)</f>
        <v>346.80</v>
      </c>
      <c r="F19" s="4" t="str">
        <f>VLOOKUP(A19,HOP!A:C,3,0)</f>
        <v>2455639</v>
      </c>
      <c r="G19" s="4">
        <f t="shared" si="0"/>
        <v>0</v>
      </c>
      <c r="H19" s="4" t="str">
        <f t="shared" si="1"/>
        <v>，2455639</v>
      </c>
      <c r="I19" s="4" t="str">
        <f>VLOOKUP(A19,HOP!A:U,21,0)</f>
        <v>直连</v>
      </c>
    </row>
    <row r="20" s="4" customFormat="1" spans="1:9">
      <c r="A20" s="5">
        <v>17599230477</v>
      </c>
      <c r="B20" s="6">
        <v>44629</v>
      </c>
      <c r="C20" s="6">
        <v>44630</v>
      </c>
      <c r="D20" s="4">
        <v>171.36</v>
      </c>
      <c r="E20" s="4" t="str">
        <f>VLOOKUP(A20,HOP!A:L,12,0)</f>
        <v>171.36</v>
      </c>
      <c r="F20" s="4" t="str">
        <f>VLOOKUP(A20,HOP!A:C,3,0)</f>
        <v>2457133</v>
      </c>
      <c r="G20" s="4">
        <f t="shared" si="0"/>
        <v>0</v>
      </c>
      <c r="H20" s="4" t="str">
        <f t="shared" si="1"/>
        <v>，2457133</v>
      </c>
      <c r="I20" s="4" t="str">
        <f>VLOOKUP(A20,HOP!A:U,21,0)</f>
        <v>直连</v>
      </c>
    </row>
    <row r="21" s="4" customFormat="1" spans="1:9">
      <c r="A21" s="5">
        <v>17604380796</v>
      </c>
      <c r="B21" s="6">
        <v>44629</v>
      </c>
      <c r="C21" s="6">
        <v>44630</v>
      </c>
      <c r="D21" s="4">
        <v>472.07</v>
      </c>
      <c r="E21" s="4" t="str">
        <f>VLOOKUP(A21,HOP!A:L,12,0)</f>
        <v>472.07</v>
      </c>
      <c r="F21" s="4" t="str">
        <f>VLOOKUP(A21,HOP!A:C,3,0)</f>
        <v>2457512</v>
      </c>
      <c r="G21" s="4">
        <f t="shared" si="0"/>
        <v>0</v>
      </c>
      <c r="H21" s="4" t="str">
        <f t="shared" si="1"/>
        <v>，2457512</v>
      </c>
      <c r="I21" s="4" t="str">
        <f>VLOOKUP(A21,HOP!A:U,21,0)</f>
        <v>直连</v>
      </c>
    </row>
    <row r="22" s="4" customFormat="1" spans="1:9">
      <c r="A22" s="5">
        <v>17604808283</v>
      </c>
      <c r="B22" s="6">
        <v>44629</v>
      </c>
      <c r="C22" s="6">
        <v>44630</v>
      </c>
      <c r="D22" s="4">
        <v>143.82</v>
      </c>
      <c r="E22" s="4" t="str">
        <f>VLOOKUP(A22,HOP!A:L,12,0)</f>
        <v>143.82</v>
      </c>
      <c r="F22" s="4" t="str">
        <f>VLOOKUP(A22,HOP!A:C,3,0)</f>
        <v>2457600</v>
      </c>
      <c r="G22" s="4">
        <f t="shared" si="0"/>
        <v>0</v>
      </c>
      <c r="H22" s="4" t="str">
        <f t="shared" si="1"/>
        <v>，2457600</v>
      </c>
      <c r="I22" s="4" t="str">
        <f>VLOOKUP(A22,HOP!A:U,21,0)</f>
        <v>直连</v>
      </c>
    </row>
    <row r="23" s="4" customFormat="1" spans="1:9">
      <c r="A23" s="5">
        <v>17605093019</v>
      </c>
      <c r="B23" s="6">
        <v>44629</v>
      </c>
      <c r="C23" s="6">
        <v>44630</v>
      </c>
      <c r="D23" s="4">
        <v>167.28</v>
      </c>
      <c r="E23" s="4" t="str">
        <f>VLOOKUP(A23,HOP!A:L,12,0)</f>
        <v>167.28</v>
      </c>
      <c r="F23" s="4" t="str">
        <f>VLOOKUP(A23,HOP!A:C,3,0)</f>
        <v>2457682</v>
      </c>
      <c r="G23" s="4">
        <f t="shared" si="0"/>
        <v>0</v>
      </c>
      <c r="H23" s="4" t="str">
        <f t="shared" si="1"/>
        <v>，2457682</v>
      </c>
      <c r="I23" s="4" t="str">
        <f>VLOOKUP(A23,HOP!A:U,21,0)</f>
        <v>直连</v>
      </c>
    </row>
    <row r="24" s="4" customFormat="1" spans="1:9">
      <c r="A24" s="5">
        <v>17605384056</v>
      </c>
      <c r="B24" s="6">
        <v>44629</v>
      </c>
      <c r="C24" s="6">
        <v>44630</v>
      </c>
      <c r="D24" s="4">
        <v>180.54</v>
      </c>
      <c r="E24" s="4" t="str">
        <f>VLOOKUP(A24,HOP!A:L,12,0)</f>
        <v>180.54</v>
      </c>
      <c r="F24" s="4" t="str">
        <f>VLOOKUP(A24,HOP!A:C,3,0)</f>
        <v>2457790</v>
      </c>
      <c r="G24" s="4">
        <f t="shared" si="0"/>
        <v>0</v>
      </c>
      <c r="H24" s="4" t="str">
        <f t="shared" si="1"/>
        <v>，2457790</v>
      </c>
      <c r="I24" s="4" t="str">
        <f>VLOOKUP(A24,HOP!A:U,21,0)</f>
        <v>直连</v>
      </c>
    </row>
    <row r="25" s="4" customFormat="1" spans="1:9">
      <c r="A25" s="5">
        <v>17605468323</v>
      </c>
      <c r="B25" s="6">
        <v>44629</v>
      </c>
      <c r="C25" s="6">
        <v>44630</v>
      </c>
      <c r="D25" s="4">
        <v>163.2</v>
      </c>
      <c r="E25" s="4" t="str">
        <f>VLOOKUP(A25,HOP!A:L,12,0)</f>
        <v>163.20</v>
      </c>
      <c r="F25" s="4" t="str">
        <f>VLOOKUP(A25,HOP!A:C,3,0)</f>
        <v>2457833</v>
      </c>
      <c r="G25" s="4">
        <f t="shared" si="0"/>
        <v>0</v>
      </c>
      <c r="H25" s="4" t="str">
        <f t="shared" si="1"/>
        <v>，2457833</v>
      </c>
      <c r="I25" s="4" t="str">
        <f>VLOOKUP(A25,HOP!A:U,21,0)</f>
        <v>直连</v>
      </c>
    </row>
    <row r="26" s="4" customFormat="1" spans="1:9">
      <c r="A26" s="5">
        <v>17605892429</v>
      </c>
      <c r="B26" s="6">
        <v>44629</v>
      </c>
      <c r="C26" s="6">
        <v>44630</v>
      </c>
      <c r="D26" s="4">
        <v>129.54</v>
      </c>
      <c r="E26" s="4" t="str">
        <f>VLOOKUP(A26,HOP!A:L,12,0)</f>
        <v>129.54</v>
      </c>
      <c r="F26" s="4" t="str">
        <f>VLOOKUP(A26,HOP!A:C,3,0)</f>
        <v>2458141</v>
      </c>
      <c r="G26" s="4">
        <f t="shared" si="0"/>
        <v>0</v>
      </c>
      <c r="H26" s="4" t="str">
        <f t="shared" si="1"/>
        <v>，2458141</v>
      </c>
      <c r="I26" s="4" t="str">
        <f>VLOOKUP(A26,HOP!A:U,21,0)</f>
        <v>直连</v>
      </c>
    </row>
    <row r="27" s="4" customFormat="1" spans="1:9">
      <c r="A27" s="5">
        <v>17605957103</v>
      </c>
      <c r="B27" s="6">
        <v>44629</v>
      </c>
      <c r="C27" s="6">
        <v>44630</v>
      </c>
      <c r="D27" s="4">
        <v>143.82</v>
      </c>
      <c r="E27" s="4" t="str">
        <f>VLOOKUP(A27,HOP!A:L,12,0)</f>
        <v>143.82</v>
      </c>
      <c r="F27" s="4" t="str">
        <f>VLOOKUP(A27,HOP!A:C,3,0)</f>
        <v>2458188</v>
      </c>
      <c r="G27" s="4">
        <f t="shared" si="0"/>
        <v>0</v>
      </c>
      <c r="H27" s="4" t="str">
        <f t="shared" si="1"/>
        <v>，2458188</v>
      </c>
      <c r="I27" s="4" t="str">
        <f>VLOOKUP(A27,HOP!A:U,21,0)</f>
        <v>直连</v>
      </c>
    </row>
    <row r="28" s="4" customFormat="1" spans="1:9">
      <c r="A28" s="5">
        <v>17606374478</v>
      </c>
      <c r="B28" s="6">
        <v>44629</v>
      </c>
      <c r="C28" s="6">
        <v>44630</v>
      </c>
      <c r="D28" s="4">
        <v>184.62</v>
      </c>
      <c r="E28" s="4" t="str">
        <f>VLOOKUP(A28,HOP!A:L,12,0)</f>
        <v>184.62</v>
      </c>
      <c r="F28" s="4" t="str">
        <f>VLOOKUP(A28,HOP!A:C,3,0)</f>
        <v>2458432</v>
      </c>
      <c r="G28" s="4">
        <f t="shared" si="0"/>
        <v>0</v>
      </c>
      <c r="H28" s="4" t="str">
        <f t="shared" si="1"/>
        <v>，2458432</v>
      </c>
      <c r="I28" s="4" t="str">
        <f>VLOOKUP(A28,HOP!A:U,21,0)</f>
        <v>直连</v>
      </c>
    </row>
    <row r="29" s="4" customFormat="1" spans="1:9">
      <c r="A29" s="5">
        <v>17590654515</v>
      </c>
      <c r="B29" s="6">
        <v>44628</v>
      </c>
      <c r="C29" s="6">
        <v>44631</v>
      </c>
      <c r="D29" s="4">
        <v>685.14</v>
      </c>
      <c r="E29" s="4" t="str">
        <f>VLOOKUP(A29,HOP!A:L,12,0)</f>
        <v>685.14</v>
      </c>
      <c r="F29" s="4" t="str">
        <f>VLOOKUP(A29,HOP!A:C,3,0)</f>
        <v>2455355</v>
      </c>
      <c r="G29" s="4">
        <f t="shared" si="0"/>
        <v>0</v>
      </c>
      <c r="H29" s="4" t="str">
        <f t="shared" si="1"/>
        <v>，2455355</v>
      </c>
      <c r="I29" s="4" t="str">
        <f>VLOOKUP(A29,HOP!A:U,21,0)</f>
        <v>直连</v>
      </c>
    </row>
    <row r="30" s="4" customFormat="1" spans="1:9">
      <c r="A30" s="5">
        <v>17611667433</v>
      </c>
      <c r="B30" s="6">
        <v>44630</v>
      </c>
      <c r="C30" s="6">
        <v>44631</v>
      </c>
      <c r="D30" s="4">
        <v>138.72</v>
      </c>
      <c r="E30" s="4" t="str">
        <f>VLOOKUP(A30,HOP!A:L,12,0)</f>
        <v>138.72</v>
      </c>
      <c r="F30" s="4" t="str">
        <f>VLOOKUP(A30,HOP!A:C,3,0)</f>
        <v>2459167</v>
      </c>
      <c r="G30" s="4">
        <f t="shared" si="0"/>
        <v>0</v>
      </c>
      <c r="H30" s="4" t="str">
        <f t="shared" si="1"/>
        <v>，2459167</v>
      </c>
      <c r="I30" s="4" t="str">
        <f>VLOOKUP(A30,HOP!A:U,21,0)</f>
        <v>直连</v>
      </c>
    </row>
    <row r="31" s="4" customFormat="1" spans="1:9">
      <c r="A31" s="5">
        <v>17613086124</v>
      </c>
      <c r="B31" s="6">
        <v>44630</v>
      </c>
      <c r="C31" s="6">
        <v>44631</v>
      </c>
      <c r="D31" s="4">
        <v>173.4</v>
      </c>
      <c r="E31" s="4" t="str">
        <f>VLOOKUP(A31,HOP!A:L,12,0)</f>
        <v>173.40</v>
      </c>
      <c r="F31" s="4" t="str">
        <f>VLOOKUP(A31,HOP!A:C,3,0)</f>
        <v>2459700</v>
      </c>
      <c r="G31" s="4">
        <f t="shared" si="0"/>
        <v>0</v>
      </c>
      <c r="H31" s="4" t="str">
        <f t="shared" si="1"/>
        <v>，2459700</v>
      </c>
      <c r="I31" s="4" t="str">
        <f>VLOOKUP(A31,HOP!A:U,21,0)</f>
        <v>直连</v>
      </c>
    </row>
    <row r="32" s="4" customFormat="1" spans="1:9">
      <c r="A32" s="5">
        <v>17613081890</v>
      </c>
      <c r="B32" s="6">
        <v>44630</v>
      </c>
      <c r="C32" s="6">
        <v>44631</v>
      </c>
      <c r="D32" s="4">
        <v>170.34</v>
      </c>
      <c r="E32" s="4" t="str">
        <f>VLOOKUP(A32,HOP!A:L,12,0)</f>
        <v>170.34</v>
      </c>
      <c r="F32" s="4" t="str">
        <f>VLOOKUP(A32,HOP!A:C,3,0)</f>
        <v>2459702</v>
      </c>
      <c r="G32" s="4">
        <f t="shared" si="0"/>
        <v>0</v>
      </c>
      <c r="H32" s="4" t="str">
        <f t="shared" si="1"/>
        <v>，2459702</v>
      </c>
      <c r="I32" s="4" t="str">
        <f>VLOOKUP(A32,HOP!A:U,21,0)</f>
        <v>直连</v>
      </c>
    </row>
    <row r="33" s="4" customFormat="1" spans="1:9">
      <c r="A33" s="5">
        <v>17613545990</v>
      </c>
      <c r="B33" s="6">
        <v>44630</v>
      </c>
      <c r="C33" s="6">
        <v>44631</v>
      </c>
      <c r="D33" s="4">
        <v>180.54</v>
      </c>
      <c r="E33" s="4" t="str">
        <f>VLOOKUP(A33,HOP!A:L,12,0)</f>
        <v>180.54</v>
      </c>
      <c r="F33" s="4" t="str">
        <f>VLOOKUP(A33,HOP!A:C,3,0)</f>
        <v>2459926</v>
      </c>
      <c r="G33" s="4">
        <f t="shared" si="0"/>
        <v>0</v>
      </c>
      <c r="H33" s="4" t="str">
        <f t="shared" si="1"/>
        <v>，2459926</v>
      </c>
      <c r="I33" s="4" t="str">
        <f>VLOOKUP(A33,HOP!A:U,21,0)</f>
        <v>直连</v>
      </c>
    </row>
    <row r="34" s="4" customFormat="1" spans="1:9">
      <c r="A34" s="5">
        <v>17613901711</v>
      </c>
      <c r="B34" s="6">
        <v>44630</v>
      </c>
      <c r="C34" s="6">
        <v>44631</v>
      </c>
      <c r="D34" s="4">
        <v>249.9</v>
      </c>
      <c r="E34" s="4" t="str">
        <f>VLOOKUP(A34,HOP!A:L,12,0)</f>
        <v>249.90</v>
      </c>
      <c r="F34" s="4" t="str">
        <f>VLOOKUP(A34,HOP!A:C,3,0)</f>
        <v>2460121</v>
      </c>
      <c r="G34" s="4">
        <f t="shared" si="0"/>
        <v>0</v>
      </c>
      <c r="H34" s="4" t="str">
        <f t="shared" si="1"/>
        <v>，2460121</v>
      </c>
      <c r="I34" s="4" t="str">
        <f>VLOOKUP(A34,HOP!A:U,21,0)</f>
        <v>直连</v>
      </c>
    </row>
    <row r="35" s="4" customFormat="1" spans="1:9">
      <c r="A35" s="5">
        <v>17614017742</v>
      </c>
      <c r="B35" s="6">
        <v>44630</v>
      </c>
      <c r="C35" s="6">
        <v>44631</v>
      </c>
      <c r="D35" s="4">
        <v>200.94</v>
      </c>
      <c r="E35" s="4" t="str">
        <f>VLOOKUP(A35,HOP!A:L,12,0)</f>
        <v>200.94</v>
      </c>
      <c r="F35" s="4" t="str">
        <f>VLOOKUP(A35,HOP!A:C,3,0)</f>
        <v>2460175</v>
      </c>
      <c r="G35" s="4">
        <f t="shared" si="0"/>
        <v>0</v>
      </c>
      <c r="H35" s="4" t="str">
        <f t="shared" si="1"/>
        <v>，2460175</v>
      </c>
      <c r="I35" s="4" t="str">
        <f>VLOOKUP(A35,HOP!A:U,21,0)</f>
        <v>直连</v>
      </c>
    </row>
    <row r="36" s="4" customFormat="1" spans="1:9">
      <c r="A36" s="5">
        <v>17614355263</v>
      </c>
      <c r="B36" s="6">
        <v>44630</v>
      </c>
      <c r="C36" s="6">
        <v>44631</v>
      </c>
      <c r="D36" s="4">
        <v>141.78</v>
      </c>
      <c r="E36" s="4" t="str">
        <f>VLOOKUP(A36,HOP!A:L,12,0)</f>
        <v>141.78</v>
      </c>
      <c r="F36" s="4" t="str">
        <f>VLOOKUP(A36,HOP!A:C,3,0)</f>
        <v>2460362</v>
      </c>
      <c r="G36" s="4">
        <f t="shared" si="0"/>
        <v>0</v>
      </c>
      <c r="H36" s="4" t="str">
        <f t="shared" si="1"/>
        <v>，2460362</v>
      </c>
      <c r="I36" s="4" t="str">
        <f>VLOOKUP(A36,HOP!A:U,21,0)</f>
        <v>直连</v>
      </c>
    </row>
    <row r="38" spans="4:4">
      <c r="D38" s="4">
        <f>SUM(D2:D37)</f>
        <v>8321.86</v>
      </c>
    </row>
    <row r="44" spans="1:1">
      <c r="A44" s="4" t="s">
        <v>162</v>
      </c>
    </row>
    <row r="45" spans="1:1">
      <c r="A45" s="4" t="s">
        <v>163</v>
      </c>
    </row>
    <row r="46" spans="1:1">
      <c r="A46" s="4" t="s">
        <v>164</v>
      </c>
    </row>
  </sheetData>
  <autoFilter ref="A1:XFD38">
    <filterColumn colId="3">
      <filters blank="1">
        <filter val="404.91"/>
        <filter val="179.52"/>
        <filter val="199.92"/>
        <filter val="129.54"/>
        <filter val="180.54"/>
        <filter val="200.94"/>
        <filter val="685.14"/>
        <filter val="792.54"/>
        <filter val="161.16"/>
        <filter val="212.16"/>
        <filter val="303.96"/>
        <filter val="8321.86"/>
        <filter val="131.58"/>
        <filter val="163.2"/>
        <filter val="184.62"/>
        <filter val="173.4"/>
        <filter val="346.8"/>
        <filter val="167.28"/>
        <filter val="249.9"/>
        <filter val="138.72"/>
        <filter val="189.72"/>
        <filter val="220.32"/>
        <filter val="170.34"/>
        <filter val="171.36"/>
        <filter val="141.78"/>
        <filter val="143.82"/>
        <filter val="166.46"/>
        <filter val="472.07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165</v>
      </c>
      <c r="B1" s="2" t="s">
        <v>166</v>
      </c>
      <c r="C1" s="2" t="s">
        <v>167</v>
      </c>
      <c r="D1" s="2" t="s">
        <v>168</v>
      </c>
      <c r="E1" s="2" t="s">
        <v>13</v>
      </c>
      <c r="F1" s="2" t="s">
        <v>5</v>
      </c>
      <c r="G1" s="2" t="s">
        <v>6</v>
      </c>
      <c r="H1" s="2" t="s">
        <v>169</v>
      </c>
      <c r="I1" s="2" t="s">
        <v>170</v>
      </c>
      <c r="J1" s="2" t="s">
        <v>171</v>
      </c>
      <c r="K1" s="2" t="s">
        <v>172</v>
      </c>
      <c r="L1" s="2" t="s">
        <v>173</v>
      </c>
      <c r="M1" s="2" t="s">
        <v>174</v>
      </c>
      <c r="N1" s="2" t="s">
        <v>175</v>
      </c>
      <c r="O1" s="2" t="s">
        <v>176</v>
      </c>
      <c r="P1" s="2" t="s">
        <v>177</v>
      </c>
      <c r="Q1" s="2" t="s">
        <v>178</v>
      </c>
      <c r="R1" s="2" t="s">
        <v>179</v>
      </c>
      <c r="S1" s="2" t="s">
        <v>180</v>
      </c>
      <c r="T1" s="2" t="s">
        <v>181</v>
      </c>
      <c r="U1" s="2" t="s">
        <v>182</v>
      </c>
    </row>
    <row r="2" s="1" customFormat="1" spans="1:21">
      <c r="A2" s="3">
        <v>17589946232</v>
      </c>
      <c r="B2" s="1" t="s">
        <v>183</v>
      </c>
      <c r="C2" s="1" t="s">
        <v>184</v>
      </c>
      <c r="D2" s="1" t="s">
        <v>185</v>
      </c>
      <c r="E2" s="1" t="s">
        <v>31</v>
      </c>
      <c r="F2" s="1" t="s">
        <v>183</v>
      </c>
      <c r="G2" s="1" t="s">
        <v>186</v>
      </c>
      <c r="H2" s="1" t="s">
        <v>187</v>
      </c>
      <c r="I2" s="1" t="s">
        <v>188</v>
      </c>
      <c r="J2" s="1" t="s">
        <v>189</v>
      </c>
      <c r="K2" s="1" t="s">
        <v>188</v>
      </c>
      <c r="L2" s="1" t="s">
        <v>188</v>
      </c>
      <c r="M2" s="1" t="s">
        <v>190</v>
      </c>
      <c r="N2" s="1" t="s">
        <v>190</v>
      </c>
      <c r="O2" s="1" t="s">
        <v>191</v>
      </c>
      <c r="P2" s="1" t="s">
        <v>192</v>
      </c>
      <c r="Q2" s="1" t="s">
        <v>193</v>
      </c>
      <c r="R2" s="1" t="s">
        <v>194</v>
      </c>
      <c r="S2" s="1" t="s">
        <v>195</v>
      </c>
      <c r="T2" s="1" t="s">
        <v>196</v>
      </c>
      <c r="U2" s="1" t="s">
        <v>197</v>
      </c>
    </row>
    <row r="3" s="1" customFormat="1" spans="1:21">
      <c r="A3" s="3">
        <v>17590057385</v>
      </c>
      <c r="B3" s="1" t="s">
        <v>183</v>
      </c>
      <c r="C3" s="1" t="s">
        <v>198</v>
      </c>
      <c r="D3" s="1" t="s">
        <v>199</v>
      </c>
      <c r="E3" s="1" t="s">
        <v>39</v>
      </c>
      <c r="F3" s="1" t="s">
        <v>183</v>
      </c>
      <c r="G3" s="1" t="s">
        <v>186</v>
      </c>
      <c r="H3" s="1" t="s">
        <v>187</v>
      </c>
      <c r="I3" s="1" t="s">
        <v>200</v>
      </c>
      <c r="J3" s="1" t="s">
        <v>189</v>
      </c>
      <c r="K3" s="1" t="s">
        <v>200</v>
      </c>
      <c r="L3" s="1" t="s">
        <v>200</v>
      </c>
      <c r="M3" s="1" t="s">
        <v>190</v>
      </c>
      <c r="N3" s="1" t="s">
        <v>190</v>
      </c>
      <c r="O3" s="1" t="s">
        <v>191</v>
      </c>
      <c r="P3" s="1" t="s">
        <v>192</v>
      </c>
      <c r="Q3" s="1" t="s">
        <v>193</v>
      </c>
      <c r="R3" s="1" t="s">
        <v>201</v>
      </c>
      <c r="S3" s="1" t="s">
        <v>195</v>
      </c>
      <c r="T3" s="1" t="s">
        <v>196</v>
      </c>
      <c r="U3" s="1" t="s">
        <v>197</v>
      </c>
    </row>
    <row r="4" s="1" customFormat="1" spans="1:21">
      <c r="A4" s="3">
        <v>17590170684</v>
      </c>
      <c r="B4" s="1" t="s">
        <v>183</v>
      </c>
      <c r="C4" s="1" t="s">
        <v>202</v>
      </c>
      <c r="D4" s="1" t="s">
        <v>203</v>
      </c>
      <c r="E4" s="1" t="s">
        <v>44</v>
      </c>
      <c r="F4" s="1" t="s">
        <v>183</v>
      </c>
      <c r="G4" s="1" t="s">
        <v>186</v>
      </c>
      <c r="H4" s="1" t="s">
        <v>187</v>
      </c>
      <c r="I4" s="1" t="s">
        <v>204</v>
      </c>
      <c r="J4" s="1" t="s">
        <v>189</v>
      </c>
      <c r="K4" s="1" t="s">
        <v>204</v>
      </c>
      <c r="L4" s="1" t="s">
        <v>204</v>
      </c>
      <c r="M4" s="1" t="s">
        <v>190</v>
      </c>
      <c r="N4" s="1" t="s">
        <v>190</v>
      </c>
      <c r="O4" s="1" t="s">
        <v>191</v>
      </c>
      <c r="P4" s="1" t="s">
        <v>192</v>
      </c>
      <c r="Q4" s="1" t="s">
        <v>193</v>
      </c>
      <c r="R4" s="1" t="s">
        <v>205</v>
      </c>
      <c r="S4" s="1" t="s">
        <v>195</v>
      </c>
      <c r="T4" s="1" t="s">
        <v>196</v>
      </c>
      <c r="U4" s="1" t="s">
        <v>197</v>
      </c>
    </row>
    <row r="5" s="1" customFormat="1" spans="1:21">
      <c r="A5" s="3">
        <v>17590393132</v>
      </c>
      <c r="B5" s="1" t="s">
        <v>183</v>
      </c>
      <c r="C5" s="1" t="s">
        <v>206</v>
      </c>
      <c r="D5" s="1" t="s">
        <v>207</v>
      </c>
      <c r="E5" s="1" t="s">
        <v>48</v>
      </c>
      <c r="F5" s="1" t="s">
        <v>183</v>
      </c>
      <c r="G5" s="1" t="s">
        <v>186</v>
      </c>
      <c r="H5" s="1" t="s">
        <v>187</v>
      </c>
      <c r="I5" s="1" t="s">
        <v>208</v>
      </c>
      <c r="J5" s="1" t="s">
        <v>189</v>
      </c>
      <c r="K5" s="1" t="s">
        <v>208</v>
      </c>
      <c r="L5" s="1" t="s">
        <v>208</v>
      </c>
      <c r="M5" s="1" t="s">
        <v>190</v>
      </c>
      <c r="N5" s="1" t="s">
        <v>190</v>
      </c>
      <c r="O5" s="1" t="s">
        <v>191</v>
      </c>
      <c r="P5" s="1" t="s">
        <v>192</v>
      </c>
      <c r="Q5" s="1" t="s">
        <v>193</v>
      </c>
      <c r="R5" s="1" t="s">
        <v>209</v>
      </c>
      <c r="S5" s="1" t="s">
        <v>195</v>
      </c>
      <c r="T5" s="1" t="s">
        <v>196</v>
      </c>
      <c r="U5" s="1" t="s">
        <v>197</v>
      </c>
    </row>
    <row r="6" s="1" customFormat="1" spans="1:21">
      <c r="A6" s="3">
        <v>17590654515</v>
      </c>
      <c r="B6" s="1" t="s">
        <v>183</v>
      </c>
      <c r="C6" s="1" t="s">
        <v>210</v>
      </c>
      <c r="D6" s="1" t="s">
        <v>211</v>
      </c>
      <c r="E6" s="1" t="s">
        <v>136</v>
      </c>
      <c r="F6" s="1" t="s">
        <v>183</v>
      </c>
      <c r="G6" s="1" t="s">
        <v>212</v>
      </c>
      <c r="H6" s="1" t="s">
        <v>187</v>
      </c>
      <c r="I6" s="1" t="s">
        <v>213</v>
      </c>
      <c r="J6" s="1" t="s">
        <v>189</v>
      </c>
      <c r="K6" s="1" t="s">
        <v>213</v>
      </c>
      <c r="L6" s="1" t="s">
        <v>213</v>
      </c>
      <c r="M6" s="1" t="s">
        <v>190</v>
      </c>
      <c r="N6" s="1" t="s">
        <v>190</v>
      </c>
      <c r="O6" s="1" t="s">
        <v>191</v>
      </c>
      <c r="P6" s="1" t="s">
        <v>192</v>
      </c>
      <c r="Q6" s="1" t="s">
        <v>193</v>
      </c>
      <c r="R6" s="1" t="s">
        <v>214</v>
      </c>
      <c r="S6" s="1" t="s">
        <v>195</v>
      </c>
      <c r="T6" s="1" t="s">
        <v>196</v>
      </c>
      <c r="U6" s="1" t="s">
        <v>197</v>
      </c>
    </row>
    <row r="7" s="1" customFormat="1" spans="1:21">
      <c r="A7" s="3">
        <v>17590791497</v>
      </c>
      <c r="B7" s="1" t="s">
        <v>183</v>
      </c>
      <c r="C7" s="1" t="s">
        <v>215</v>
      </c>
      <c r="D7" s="1" t="s">
        <v>216</v>
      </c>
      <c r="E7" s="1" t="s">
        <v>92</v>
      </c>
      <c r="F7" s="1" t="s">
        <v>183</v>
      </c>
      <c r="G7" s="1" t="s">
        <v>217</v>
      </c>
      <c r="H7" s="1" t="s">
        <v>187</v>
      </c>
      <c r="I7" s="1" t="s">
        <v>218</v>
      </c>
      <c r="J7" s="1" t="s">
        <v>189</v>
      </c>
      <c r="K7" s="1" t="s">
        <v>218</v>
      </c>
      <c r="L7" s="1" t="s">
        <v>218</v>
      </c>
      <c r="M7" s="1" t="s">
        <v>190</v>
      </c>
      <c r="N7" s="1" t="s">
        <v>190</v>
      </c>
      <c r="O7" s="1" t="s">
        <v>191</v>
      </c>
      <c r="P7" s="1" t="s">
        <v>192</v>
      </c>
      <c r="Q7" s="1" t="s">
        <v>193</v>
      </c>
      <c r="R7" s="1" t="s">
        <v>219</v>
      </c>
      <c r="S7" s="1" t="s">
        <v>195</v>
      </c>
      <c r="T7" s="1" t="s">
        <v>196</v>
      </c>
      <c r="U7" s="1" t="s">
        <v>197</v>
      </c>
    </row>
    <row r="8" s="1" customFormat="1" spans="1:21">
      <c r="A8" s="3">
        <v>17590793107</v>
      </c>
      <c r="B8" s="1" t="s">
        <v>183</v>
      </c>
      <c r="C8" s="1" t="s">
        <v>220</v>
      </c>
      <c r="D8" s="1" t="s">
        <v>216</v>
      </c>
      <c r="E8" s="1" t="s">
        <v>95</v>
      </c>
      <c r="F8" s="1" t="s">
        <v>183</v>
      </c>
      <c r="G8" s="1" t="s">
        <v>217</v>
      </c>
      <c r="H8" s="1" t="s">
        <v>187</v>
      </c>
      <c r="I8" s="1" t="s">
        <v>218</v>
      </c>
      <c r="J8" s="1" t="s">
        <v>189</v>
      </c>
      <c r="K8" s="1" t="s">
        <v>218</v>
      </c>
      <c r="L8" s="1" t="s">
        <v>218</v>
      </c>
      <c r="M8" s="1" t="s">
        <v>190</v>
      </c>
      <c r="N8" s="1" t="s">
        <v>190</v>
      </c>
      <c r="O8" s="1" t="s">
        <v>191</v>
      </c>
      <c r="P8" s="1" t="s">
        <v>192</v>
      </c>
      <c r="Q8" s="1" t="s">
        <v>193</v>
      </c>
      <c r="R8" s="1" t="s">
        <v>221</v>
      </c>
      <c r="S8" s="1" t="s">
        <v>195</v>
      </c>
      <c r="T8" s="1" t="s">
        <v>196</v>
      </c>
      <c r="U8" s="1" t="s">
        <v>197</v>
      </c>
    </row>
    <row r="9" s="1" customFormat="1" spans="1:21">
      <c r="A9" s="3">
        <v>17590907825</v>
      </c>
      <c r="B9" s="1" t="s">
        <v>183</v>
      </c>
      <c r="C9" s="1" t="s">
        <v>222</v>
      </c>
      <c r="D9" s="1" t="s">
        <v>223</v>
      </c>
      <c r="E9" s="1" t="s">
        <v>52</v>
      </c>
      <c r="F9" s="1" t="s">
        <v>183</v>
      </c>
      <c r="G9" s="1" t="s">
        <v>186</v>
      </c>
      <c r="H9" s="1" t="s">
        <v>187</v>
      </c>
      <c r="I9" s="1" t="s">
        <v>224</v>
      </c>
      <c r="J9" s="1" t="s">
        <v>189</v>
      </c>
      <c r="K9" s="1" t="s">
        <v>224</v>
      </c>
      <c r="L9" s="1" t="s">
        <v>224</v>
      </c>
      <c r="M9" s="1" t="s">
        <v>190</v>
      </c>
      <c r="N9" s="1" t="s">
        <v>190</v>
      </c>
      <c r="O9" s="1" t="s">
        <v>191</v>
      </c>
      <c r="P9" s="1" t="s">
        <v>192</v>
      </c>
      <c r="Q9" s="1" t="s">
        <v>193</v>
      </c>
      <c r="R9" s="1" t="s">
        <v>225</v>
      </c>
      <c r="S9" s="1" t="s">
        <v>195</v>
      </c>
      <c r="T9" s="1" t="s">
        <v>196</v>
      </c>
      <c r="U9" s="1" t="s">
        <v>197</v>
      </c>
    </row>
    <row r="10" s="1" customFormat="1" spans="1:21">
      <c r="A10" s="3">
        <v>17590992782</v>
      </c>
      <c r="B10" s="1" t="s">
        <v>183</v>
      </c>
      <c r="C10" s="1" t="s">
        <v>226</v>
      </c>
      <c r="D10" s="1" t="s">
        <v>227</v>
      </c>
      <c r="E10" s="1" t="s">
        <v>100</v>
      </c>
      <c r="F10" s="1" t="s">
        <v>183</v>
      </c>
      <c r="G10" s="1" t="s">
        <v>217</v>
      </c>
      <c r="H10" s="1" t="s">
        <v>187</v>
      </c>
      <c r="I10" s="1" t="s">
        <v>228</v>
      </c>
      <c r="J10" s="1" t="s">
        <v>189</v>
      </c>
      <c r="K10" s="1" t="s">
        <v>228</v>
      </c>
      <c r="L10" s="1" t="s">
        <v>228</v>
      </c>
      <c r="M10" s="1" t="s">
        <v>190</v>
      </c>
      <c r="N10" s="1" t="s">
        <v>190</v>
      </c>
      <c r="O10" s="1" t="s">
        <v>191</v>
      </c>
      <c r="P10" s="1" t="s">
        <v>192</v>
      </c>
      <c r="Q10" s="1" t="s">
        <v>193</v>
      </c>
      <c r="R10" s="1" t="s">
        <v>229</v>
      </c>
      <c r="S10" s="1" t="s">
        <v>195</v>
      </c>
      <c r="T10" s="1" t="s">
        <v>196</v>
      </c>
      <c r="U10" s="1" t="s">
        <v>197</v>
      </c>
    </row>
    <row r="11" s="1" customFormat="1" spans="1:21">
      <c r="A11" s="3">
        <v>17591096391</v>
      </c>
      <c r="B11" s="1" t="s">
        <v>183</v>
      </c>
      <c r="C11" s="1" t="s">
        <v>230</v>
      </c>
      <c r="D11" s="1" t="s">
        <v>231</v>
      </c>
      <c r="E11" s="1" t="s">
        <v>57</v>
      </c>
      <c r="F11" s="1" t="s">
        <v>183</v>
      </c>
      <c r="G11" s="1" t="s">
        <v>186</v>
      </c>
      <c r="H11" s="1" t="s">
        <v>187</v>
      </c>
      <c r="I11" s="1" t="s">
        <v>232</v>
      </c>
      <c r="J11" s="1" t="s">
        <v>189</v>
      </c>
      <c r="K11" s="1" t="s">
        <v>232</v>
      </c>
      <c r="L11" s="1" t="s">
        <v>232</v>
      </c>
      <c r="M11" s="1" t="s">
        <v>190</v>
      </c>
      <c r="N11" s="1" t="s">
        <v>190</v>
      </c>
      <c r="O11" s="1" t="s">
        <v>191</v>
      </c>
      <c r="P11" s="1" t="s">
        <v>192</v>
      </c>
      <c r="Q11" s="1" t="s">
        <v>193</v>
      </c>
      <c r="R11" s="1" t="s">
        <v>233</v>
      </c>
      <c r="S11" s="1" t="s">
        <v>195</v>
      </c>
      <c r="T11" s="1" t="s">
        <v>196</v>
      </c>
      <c r="U11" s="1" t="s">
        <v>197</v>
      </c>
    </row>
    <row r="12" s="1" customFormat="1" spans="1:21">
      <c r="A12" s="3">
        <v>17591235080</v>
      </c>
      <c r="B12" s="1" t="s">
        <v>183</v>
      </c>
      <c r="C12" s="1" t="s">
        <v>234</v>
      </c>
      <c r="D12" s="1" t="s">
        <v>231</v>
      </c>
      <c r="E12" s="1" t="s">
        <v>102</v>
      </c>
      <c r="F12" s="1" t="s">
        <v>183</v>
      </c>
      <c r="G12" s="1" t="s">
        <v>217</v>
      </c>
      <c r="H12" s="1" t="s">
        <v>187</v>
      </c>
      <c r="I12" s="1" t="s">
        <v>235</v>
      </c>
      <c r="J12" s="1" t="s">
        <v>189</v>
      </c>
      <c r="K12" s="1" t="s">
        <v>235</v>
      </c>
      <c r="L12" s="1" t="s">
        <v>235</v>
      </c>
      <c r="M12" s="1" t="s">
        <v>190</v>
      </c>
      <c r="N12" s="1" t="s">
        <v>190</v>
      </c>
      <c r="O12" s="1" t="s">
        <v>191</v>
      </c>
      <c r="P12" s="1" t="s">
        <v>192</v>
      </c>
      <c r="Q12" s="1" t="s">
        <v>193</v>
      </c>
      <c r="R12" s="1" t="s">
        <v>236</v>
      </c>
      <c r="S12" s="1" t="s">
        <v>195</v>
      </c>
      <c r="T12" s="1" t="s">
        <v>196</v>
      </c>
      <c r="U12" s="1" t="s">
        <v>197</v>
      </c>
    </row>
    <row r="13" s="1" customFormat="1" spans="1:21">
      <c r="A13" s="3">
        <v>17591319054</v>
      </c>
      <c r="B13" s="1" t="s">
        <v>183</v>
      </c>
      <c r="C13" s="1" t="s">
        <v>237</v>
      </c>
      <c r="D13" s="1" t="s">
        <v>238</v>
      </c>
      <c r="E13" s="1" t="s">
        <v>61</v>
      </c>
      <c r="F13" s="1" t="s">
        <v>183</v>
      </c>
      <c r="G13" s="1" t="s">
        <v>186</v>
      </c>
      <c r="H13" s="1" t="s">
        <v>187</v>
      </c>
      <c r="I13" s="1" t="s">
        <v>239</v>
      </c>
      <c r="J13" s="1" t="s">
        <v>189</v>
      </c>
      <c r="K13" s="1" t="s">
        <v>239</v>
      </c>
      <c r="L13" s="1" t="s">
        <v>239</v>
      </c>
      <c r="M13" s="1" t="s">
        <v>190</v>
      </c>
      <c r="N13" s="1" t="s">
        <v>190</v>
      </c>
      <c r="O13" s="1" t="s">
        <v>191</v>
      </c>
      <c r="P13" s="1" t="s">
        <v>192</v>
      </c>
      <c r="Q13" s="1" t="s">
        <v>193</v>
      </c>
      <c r="R13" s="1" t="s">
        <v>240</v>
      </c>
      <c r="S13" s="1" t="s">
        <v>195</v>
      </c>
      <c r="T13" s="1" t="s">
        <v>196</v>
      </c>
      <c r="U13" s="1" t="s">
        <v>197</v>
      </c>
    </row>
    <row r="14" s="1" customFormat="1" spans="1:21">
      <c r="A14" s="3">
        <v>17591319671</v>
      </c>
      <c r="B14" s="1" t="s">
        <v>183</v>
      </c>
      <c r="C14" s="1" t="s">
        <v>241</v>
      </c>
      <c r="D14" s="1" t="s">
        <v>238</v>
      </c>
      <c r="E14" s="1" t="s">
        <v>65</v>
      </c>
      <c r="F14" s="1" t="s">
        <v>183</v>
      </c>
      <c r="G14" s="1" t="s">
        <v>186</v>
      </c>
      <c r="H14" s="1" t="s">
        <v>187</v>
      </c>
      <c r="I14" s="1" t="s">
        <v>242</v>
      </c>
      <c r="J14" s="1" t="s">
        <v>189</v>
      </c>
      <c r="K14" s="1" t="s">
        <v>242</v>
      </c>
      <c r="L14" s="1" t="s">
        <v>242</v>
      </c>
      <c r="M14" s="1" t="s">
        <v>190</v>
      </c>
      <c r="N14" s="1" t="s">
        <v>190</v>
      </c>
      <c r="O14" s="1" t="s">
        <v>191</v>
      </c>
      <c r="P14" s="1" t="s">
        <v>192</v>
      </c>
      <c r="Q14" s="1" t="s">
        <v>193</v>
      </c>
      <c r="R14" s="1" t="s">
        <v>243</v>
      </c>
      <c r="S14" s="1" t="s">
        <v>195</v>
      </c>
      <c r="T14" s="1" t="s">
        <v>196</v>
      </c>
      <c r="U14" s="1" t="s">
        <v>197</v>
      </c>
    </row>
    <row r="15" s="1" customFormat="1" spans="1:21">
      <c r="A15" s="3">
        <v>17591796680</v>
      </c>
      <c r="B15" s="1" t="s">
        <v>183</v>
      </c>
      <c r="C15" s="1" t="s">
        <v>244</v>
      </c>
      <c r="D15" s="1" t="s">
        <v>245</v>
      </c>
      <c r="E15" s="1" t="s">
        <v>69</v>
      </c>
      <c r="F15" s="1" t="s">
        <v>183</v>
      </c>
      <c r="G15" s="1" t="s">
        <v>186</v>
      </c>
      <c r="H15" s="1" t="s">
        <v>187</v>
      </c>
      <c r="I15" s="1" t="s">
        <v>246</v>
      </c>
      <c r="J15" s="1" t="s">
        <v>189</v>
      </c>
      <c r="K15" s="1" t="s">
        <v>246</v>
      </c>
      <c r="L15" s="1" t="s">
        <v>246</v>
      </c>
      <c r="M15" s="1" t="s">
        <v>190</v>
      </c>
      <c r="N15" s="1" t="s">
        <v>190</v>
      </c>
      <c r="O15" s="1" t="s">
        <v>191</v>
      </c>
      <c r="P15" s="1" t="s">
        <v>192</v>
      </c>
      <c r="Q15" s="1" t="s">
        <v>193</v>
      </c>
      <c r="R15" s="1" t="s">
        <v>247</v>
      </c>
      <c r="S15" s="1" t="s">
        <v>195</v>
      </c>
      <c r="T15" s="1" t="s">
        <v>196</v>
      </c>
      <c r="U15" s="1" t="s">
        <v>197</v>
      </c>
    </row>
    <row r="16" s="1" customFormat="1" spans="1:21">
      <c r="A16" s="3">
        <v>17596573190</v>
      </c>
      <c r="B16" s="1" t="s">
        <v>183</v>
      </c>
      <c r="C16" s="1" t="s">
        <v>248</v>
      </c>
      <c r="D16" s="1" t="s">
        <v>249</v>
      </c>
      <c r="E16" s="1" t="s">
        <v>74</v>
      </c>
      <c r="F16" s="1" t="s">
        <v>183</v>
      </c>
      <c r="G16" s="1" t="s">
        <v>186</v>
      </c>
      <c r="H16" s="1" t="s">
        <v>187</v>
      </c>
      <c r="I16" s="1" t="s">
        <v>250</v>
      </c>
      <c r="J16" s="1" t="s">
        <v>189</v>
      </c>
      <c r="K16" s="1" t="s">
        <v>250</v>
      </c>
      <c r="L16" s="1" t="s">
        <v>250</v>
      </c>
      <c r="M16" s="1" t="s">
        <v>190</v>
      </c>
      <c r="N16" s="1" t="s">
        <v>190</v>
      </c>
      <c r="O16" s="1" t="s">
        <v>191</v>
      </c>
      <c r="P16" s="1" t="s">
        <v>192</v>
      </c>
      <c r="Q16" s="1" t="s">
        <v>193</v>
      </c>
      <c r="R16" s="1" t="s">
        <v>251</v>
      </c>
      <c r="S16" s="1" t="s">
        <v>195</v>
      </c>
      <c r="T16" s="1" t="s">
        <v>196</v>
      </c>
      <c r="U16" s="1" t="s">
        <v>197</v>
      </c>
    </row>
    <row r="17" s="1" customFormat="1" spans="1:21">
      <c r="A17" s="3">
        <v>17596671408</v>
      </c>
      <c r="B17" s="1" t="s">
        <v>183</v>
      </c>
      <c r="C17" s="1" t="s">
        <v>252</v>
      </c>
      <c r="D17" s="1" t="s">
        <v>253</v>
      </c>
      <c r="E17" s="1" t="s">
        <v>78</v>
      </c>
      <c r="F17" s="1" t="s">
        <v>183</v>
      </c>
      <c r="G17" s="1" t="s">
        <v>186</v>
      </c>
      <c r="H17" s="1" t="s">
        <v>187</v>
      </c>
      <c r="I17" s="1" t="s">
        <v>254</v>
      </c>
      <c r="J17" s="1" t="s">
        <v>189</v>
      </c>
      <c r="K17" s="1" t="s">
        <v>254</v>
      </c>
      <c r="L17" s="1" t="s">
        <v>254</v>
      </c>
      <c r="M17" s="1" t="s">
        <v>190</v>
      </c>
      <c r="N17" s="1" t="s">
        <v>190</v>
      </c>
      <c r="O17" s="1" t="s">
        <v>191</v>
      </c>
      <c r="P17" s="1" t="s">
        <v>192</v>
      </c>
      <c r="Q17" s="1" t="s">
        <v>193</v>
      </c>
      <c r="R17" s="1" t="s">
        <v>255</v>
      </c>
      <c r="S17" s="1" t="s">
        <v>195</v>
      </c>
      <c r="T17" s="1" t="s">
        <v>196</v>
      </c>
      <c r="U17" s="1" t="s">
        <v>197</v>
      </c>
    </row>
    <row r="18" s="1" customFormat="1" spans="1:21">
      <c r="A18" s="3">
        <v>17597089051</v>
      </c>
      <c r="B18" s="1" t="s">
        <v>183</v>
      </c>
      <c r="C18" s="1" t="s">
        <v>256</v>
      </c>
      <c r="D18" s="1" t="s">
        <v>257</v>
      </c>
      <c r="E18" s="1" t="s">
        <v>85</v>
      </c>
      <c r="F18" s="1" t="s">
        <v>183</v>
      </c>
      <c r="G18" s="1" t="s">
        <v>186</v>
      </c>
      <c r="H18" s="1" t="s">
        <v>187</v>
      </c>
      <c r="I18" s="1" t="s">
        <v>191</v>
      </c>
      <c r="J18" s="1" t="s">
        <v>189</v>
      </c>
      <c r="K18" s="1" t="s">
        <v>191</v>
      </c>
      <c r="L18" s="1" t="s">
        <v>191</v>
      </c>
      <c r="M18" s="1" t="s">
        <v>190</v>
      </c>
      <c r="N18" s="1" t="s">
        <v>190</v>
      </c>
      <c r="O18" s="1" t="s">
        <v>191</v>
      </c>
      <c r="P18" s="1" t="s">
        <v>192</v>
      </c>
      <c r="Q18" s="1" t="s">
        <v>193</v>
      </c>
      <c r="R18" s="1" t="s">
        <v>258</v>
      </c>
      <c r="S18" s="1" t="s">
        <v>195</v>
      </c>
      <c r="T18" s="1" t="s">
        <v>196</v>
      </c>
      <c r="U18" s="1" t="s">
        <v>197</v>
      </c>
    </row>
    <row r="19" s="1" customFormat="1" spans="1:21">
      <c r="A19" s="3">
        <v>17597683043</v>
      </c>
      <c r="B19" s="1" t="s">
        <v>183</v>
      </c>
      <c r="C19" s="1" t="s">
        <v>259</v>
      </c>
      <c r="D19" s="1" t="s">
        <v>216</v>
      </c>
      <c r="E19" s="1" t="s">
        <v>89</v>
      </c>
      <c r="F19" s="1" t="s">
        <v>183</v>
      </c>
      <c r="G19" s="1" t="s">
        <v>186</v>
      </c>
      <c r="H19" s="1" t="s">
        <v>187</v>
      </c>
      <c r="I19" s="1" t="s">
        <v>260</v>
      </c>
      <c r="J19" s="1" t="s">
        <v>189</v>
      </c>
      <c r="K19" s="1" t="s">
        <v>260</v>
      </c>
      <c r="L19" s="1" t="s">
        <v>260</v>
      </c>
      <c r="M19" s="1" t="s">
        <v>190</v>
      </c>
      <c r="N19" s="1" t="s">
        <v>190</v>
      </c>
      <c r="O19" s="1" t="s">
        <v>191</v>
      </c>
      <c r="P19" s="1" t="s">
        <v>192</v>
      </c>
      <c r="Q19" s="1" t="s">
        <v>193</v>
      </c>
      <c r="R19" s="1" t="s">
        <v>261</v>
      </c>
      <c r="S19" s="1" t="s">
        <v>195</v>
      </c>
      <c r="T19" s="1" t="s">
        <v>196</v>
      </c>
      <c r="U19" s="1" t="s">
        <v>197</v>
      </c>
    </row>
    <row r="20" s="1" customFormat="1" spans="1:21">
      <c r="A20" s="3">
        <v>17599230477</v>
      </c>
      <c r="B20" s="1" t="s">
        <v>186</v>
      </c>
      <c r="C20" s="1" t="s">
        <v>262</v>
      </c>
      <c r="D20" s="1" t="s">
        <v>199</v>
      </c>
      <c r="E20" s="1" t="s">
        <v>39</v>
      </c>
      <c r="F20" s="1" t="s">
        <v>186</v>
      </c>
      <c r="G20" s="1" t="s">
        <v>217</v>
      </c>
      <c r="H20" s="1" t="s">
        <v>187</v>
      </c>
      <c r="I20" s="1" t="s">
        <v>200</v>
      </c>
      <c r="J20" s="1" t="s">
        <v>189</v>
      </c>
      <c r="K20" s="1" t="s">
        <v>200</v>
      </c>
      <c r="L20" s="1" t="s">
        <v>200</v>
      </c>
      <c r="M20" s="1" t="s">
        <v>190</v>
      </c>
      <c r="N20" s="1" t="s">
        <v>190</v>
      </c>
      <c r="O20" s="1" t="s">
        <v>191</v>
      </c>
      <c r="P20" s="1" t="s">
        <v>192</v>
      </c>
      <c r="Q20" s="1" t="s">
        <v>193</v>
      </c>
      <c r="R20" s="1" t="s">
        <v>263</v>
      </c>
      <c r="S20" s="1" t="s">
        <v>195</v>
      </c>
      <c r="T20" s="1" t="s">
        <v>196</v>
      </c>
      <c r="U20" s="1" t="s">
        <v>197</v>
      </c>
    </row>
    <row r="21" s="1" customFormat="1" spans="1:21">
      <c r="A21" s="3">
        <v>17604380796</v>
      </c>
      <c r="B21" s="1" t="s">
        <v>186</v>
      </c>
      <c r="C21" s="1" t="s">
        <v>264</v>
      </c>
      <c r="D21" s="1" t="s">
        <v>265</v>
      </c>
      <c r="E21" s="1" t="s">
        <v>108</v>
      </c>
      <c r="F21" s="1" t="s">
        <v>186</v>
      </c>
      <c r="G21" s="1" t="s">
        <v>217</v>
      </c>
      <c r="H21" s="1" t="s">
        <v>187</v>
      </c>
      <c r="I21" s="1" t="s">
        <v>266</v>
      </c>
      <c r="J21" s="1" t="s">
        <v>189</v>
      </c>
      <c r="K21" s="1" t="s">
        <v>266</v>
      </c>
      <c r="L21" s="1" t="s">
        <v>266</v>
      </c>
      <c r="M21" s="1" t="s">
        <v>190</v>
      </c>
      <c r="N21" s="1" t="s">
        <v>190</v>
      </c>
      <c r="O21" s="1" t="s">
        <v>191</v>
      </c>
      <c r="P21" s="1" t="s">
        <v>192</v>
      </c>
      <c r="Q21" s="1" t="s">
        <v>193</v>
      </c>
      <c r="R21" s="1" t="s">
        <v>267</v>
      </c>
      <c r="S21" s="1" t="s">
        <v>195</v>
      </c>
      <c r="T21" s="1" t="s">
        <v>196</v>
      </c>
      <c r="U21" s="1" t="s">
        <v>197</v>
      </c>
    </row>
    <row r="22" s="1" customFormat="1" spans="1:21">
      <c r="A22" s="3">
        <v>17604808283</v>
      </c>
      <c r="B22" s="1" t="s">
        <v>186</v>
      </c>
      <c r="C22" s="1" t="s">
        <v>268</v>
      </c>
      <c r="D22" s="1" t="s">
        <v>269</v>
      </c>
      <c r="E22" s="1" t="s">
        <v>113</v>
      </c>
      <c r="F22" s="1" t="s">
        <v>186</v>
      </c>
      <c r="G22" s="1" t="s">
        <v>217</v>
      </c>
      <c r="H22" s="1" t="s">
        <v>187</v>
      </c>
      <c r="I22" s="1" t="s">
        <v>270</v>
      </c>
      <c r="J22" s="1" t="s">
        <v>189</v>
      </c>
      <c r="K22" s="1" t="s">
        <v>270</v>
      </c>
      <c r="L22" s="1" t="s">
        <v>270</v>
      </c>
      <c r="M22" s="1" t="s">
        <v>190</v>
      </c>
      <c r="N22" s="1" t="s">
        <v>190</v>
      </c>
      <c r="O22" s="1" t="s">
        <v>191</v>
      </c>
      <c r="P22" s="1" t="s">
        <v>192</v>
      </c>
      <c r="Q22" s="1" t="s">
        <v>193</v>
      </c>
      <c r="R22" s="1" t="s">
        <v>271</v>
      </c>
      <c r="S22" s="1" t="s">
        <v>195</v>
      </c>
      <c r="T22" s="1" t="s">
        <v>196</v>
      </c>
      <c r="U22" s="1" t="s">
        <v>197</v>
      </c>
    </row>
    <row r="23" s="1" customFormat="1" spans="1:21">
      <c r="A23" s="3">
        <v>17605093019</v>
      </c>
      <c r="B23" s="1" t="s">
        <v>186</v>
      </c>
      <c r="C23" s="1" t="s">
        <v>272</v>
      </c>
      <c r="D23" s="1" t="s">
        <v>273</v>
      </c>
      <c r="E23" s="1" t="s">
        <v>117</v>
      </c>
      <c r="F23" s="1" t="s">
        <v>186</v>
      </c>
      <c r="G23" s="1" t="s">
        <v>217</v>
      </c>
      <c r="H23" s="1" t="s">
        <v>187</v>
      </c>
      <c r="I23" s="1" t="s">
        <v>204</v>
      </c>
      <c r="J23" s="1" t="s">
        <v>189</v>
      </c>
      <c r="K23" s="1" t="s">
        <v>204</v>
      </c>
      <c r="L23" s="1" t="s">
        <v>204</v>
      </c>
      <c r="M23" s="1" t="s">
        <v>190</v>
      </c>
      <c r="N23" s="1" t="s">
        <v>190</v>
      </c>
      <c r="O23" s="1" t="s">
        <v>191</v>
      </c>
      <c r="P23" s="1" t="s">
        <v>192</v>
      </c>
      <c r="Q23" s="1" t="s">
        <v>193</v>
      </c>
      <c r="R23" s="1" t="s">
        <v>274</v>
      </c>
      <c r="S23" s="1" t="s">
        <v>195</v>
      </c>
      <c r="T23" s="1" t="s">
        <v>196</v>
      </c>
      <c r="U23" s="1" t="s">
        <v>197</v>
      </c>
    </row>
    <row r="24" s="1" customFormat="1" spans="1:21">
      <c r="A24" s="3">
        <v>17605384056</v>
      </c>
      <c r="B24" s="1" t="s">
        <v>186</v>
      </c>
      <c r="C24" s="1" t="s">
        <v>275</v>
      </c>
      <c r="D24" s="1" t="s">
        <v>276</v>
      </c>
      <c r="E24" s="1" t="s">
        <v>121</v>
      </c>
      <c r="F24" s="1" t="s">
        <v>186</v>
      </c>
      <c r="G24" s="1" t="s">
        <v>217</v>
      </c>
      <c r="H24" s="1" t="s">
        <v>187</v>
      </c>
      <c r="I24" s="1" t="s">
        <v>277</v>
      </c>
      <c r="J24" s="1" t="s">
        <v>189</v>
      </c>
      <c r="K24" s="1" t="s">
        <v>277</v>
      </c>
      <c r="L24" s="1" t="s">
        <v>277</v>
      </c>
      <c r="M24" s="1" t="s">
        <v>190</v>
      </c>
      <c r="N24" s="1" t="s">
        <v>190</v>
      </c>
      <c r="O24" s="1" t="s">
        <v>191</v>
      </c>
      <c r="P24" s="1" t="s">
        <v>192</v>
      </c>
      <c r="Q24" s="1" t="s">
        <v>193</v>
      </c>
      <c r="R24" s="1" t="s">
        <v>278</v>
      </c>
      <c r="S24" s="1" t="s">
        <v>195</v>
      </c>
      <c r="T24" s="1" t="s">
        <v>196</v>
      </c>
      <c r="U24" s="1" t="s">
        <v>197</v>
      </c>
    </row>
    <row r="25" s="1" customFormat="1" spans="1:21">
      <c r="A25" s="3">
        <v>17605468323</v>
      </c>
      <c r="B25" s="1" t="s">
        <v>186</v>
      </c>
      <c r="C25" s="1" t="s">
        <v>279</v>
      </c>
      <c r="D25" s="1" t="s">
        <v>280</v>
      </c>
      <c r="E25" s="1" t="s">
        <v>125</v>
      </c>
      <c r="F25" s="1" t="s">
        <v>186</v>
      </c>
      <c r="G25" s="1" t="s">
        <v>217</v>
      </c>
      <c r="H25" s="1" t="s">
        <v>187</v>
      </c>
      <c r="I25" s="1" t="s">
        <v>281</v>
      </c>
      <c r="J25" s="1" t="s">
        <v>189</v>
      </c>
      <c r="K25" s="1" t="s">
        <v>281</v>
      </c>
      <c r="L25" s="1" t="s">
        <v>281</v>
      </c>
      <c r="M25" s="1" t="s">
        <v>190</v>
      </c>
      <c r="N25" s="1" t="s">
        <v>190</v>
      </c>
      <c r="O25" s="1" t="s">
        <v>191</v>
      </c>
      <c r="P25" s="1" t="s">
        <v>192</v>
      </c>
      <c r="Q25" s="1" t="s">
        <v>193</v>
      </c>
      <c r="R25" s="1" t="s">
        <v>282</v>
      </c>
      <c r="S25" s="1" t="s">
        <v>195</v>
      </c>
      <c r="T25" s="1" t="s">
        <v>196</v>
      </c>
      <c r="U25" s="1" t="s">
        <v>197</v>
      </c>
    </row>
    <row r="26" s="1" customFormat="1" spans="1:21">
      <c r="A26" s="3">
        <v>17605892429</v>
      </c>
      <c r="B26" s="1" t="s">
        <v>186</v>
      </c>
      <c r="C26" s="1" t="s">
        <v>283</v>
      </c>
      <c r="D26" s="1" t="s">
        <v>284</v>
      </c>
      <c r="E26" s="1" t="s">
        <v>128</v>
      </c>
      <c r="F26" s="1" t="s">
        <v>186</v>
      </c>
      <c r="G26" s="1" t="s">
        <v>217</v>
      </c>
      <c r="H26" s="1" t="s">
        <v>187</v>
      </c>
      <c r="I26" s="1" t="s">
        <v>285</v>
      </c>
      <c r="J26" s="1" t="s">
        <v>189</v>
      </c>
      <c r="K26" s="1" t="s">
        <v>285</v>
      </c>
      <c r="L26" s="1" t="s">
        <v>285</v>
      </c>
      <c r="M26" s="1" t="s">
        <v>190</v>
      </c>
      <c r="N26" s="1" t="s">
        <v>190</v>
      </c>
      <c r="O26" s="1" t="s">
        <v>191</v>
      </c>
      <c r="P26" s="1" t="s">
        <v>192</v>
      </c>
      <c r="Q26" s="1" t="s">
        <v>193</v>
      </c>
      <c r="R26" s="1" t="s">
        <v>286</v>
      </c>
      <c r="S26" s="1" t="s">
        <v>195</v>
      </c>
      <c r="T26" s="1" t="s">
        <v>196</v>
      </c>
      <c r="U26" s="1" t="s">
        <v>197</v>
      </c>
    </row>
    <row r="27" s="1" customFormat="1" spans="1:21">
      <c r="A27" s="3">
        <v>17605957103</v>
      </c>
      <c r="B27" s="1" t="s">
        <v>186</v>
      </c>
      <c r="C27" s="1" t="s">
        <v>287</v>
      </c>
      <c r="D27" s="1" t="s">
        <v>269</v>
      </c>
      <c r="E27" s="1" t="s">
        <v>131</v>
      </c>
      <c r="F27" s="1" t="s">
        <v>186</v>
      </c>
      <c r="G27" s="1" t="s">
        <v>217</v>
      </c>
      <c r="H27" s="1" t="s">
        <v>187</v>
      </c>
      <c r="I27" s="1" t="s">
        <v>270</v>
      </c>
      <c r="J27" s="1" t="s">
        <v>189</v>
      </c>
      <c r="K27" s="1" t="s">
        <v>270</v>
      </c>
      <c r="L27" s="1" t="s">
        <v>270</v>
      </c>
      <c r="M27" s="1" t="s">
        <v>190</v>
      </c>
      <c r="N27" s="1" t="s">
        <v>190</v>
      </c>
      <c r="O27" s="1" t="s">
        <v>191</v>
      </c>
      <c r="P27" s="1" t="s">
        <v>192</v>
      </c>
      <c r="Q27" s="1" t="s">
        <v>193</v>
      </c>
      <c r="R27" s="1" t="s">
        <v>288</v>
      </c>
      <c r="S27" s="1" t="s">
        <v>195</v>
      </c>
      <c r="T27" s="1" t="s">
        <v>196</v>
      </c>
      <c r="U27" s="1" t="s">
        <v>197</v>
      </c>
    </row>
    <row r="28" s="1" customFormat="1" spans="1:21">
      <c r="A28" s="3">
        <v>17606374478</v>
      </c>
      <c r="B28" s="1" t="s">
        <v>186</v>
      </c>
      <c r="C28" s="1" t="s">
        <v>289</v>
      </c>
      <c r="D28" s="1" t="s">
        <v>231</v>
      </c>
      <c r="E28" s="1" t="s">
        <v>57</v>
      </c>
      <c r="F28" s="1" t="s">
        <v>186</v>
      </c>
      <c r="G28" s="1" t="s">
        <v>217</v>
      </c>
      <c r="H28" s="1" t="s">
        <v>187</v>
      </c>
      <c r="I28" s="1" t="s">
        <v>232</v>
      </c>
      <c r="J28" s="1" t="s">
        <v>189</v>
      </c>
      <c r="K28" s="1" t="s">
        <v>232</v>
      </c>
      <c r="L28" s="1" t="s">
        <v>232</v>
      </c>
      <c r="M28" s="1" t="s">
        <v>190</v>
      </c>
      <c r="N28" s="1" t="s">
        <v>190</v>
      </c>
      <c r="O28" s="1" t="s">
        <v>191</v>
      </c>
      <c r="P28" s="1" t="s">
        <v>192</v>
      </c>
      <c r="Q28" s="1" t="s">
        <v>193</v>
      </c>
      <c r="R28" s="1" t="s">
        <v>290</v>
      </c>
      <c r="S28" s="1" t="s">
        <v>195</v>
      </c>
      <c r="T28" s="1" t="s">
        <v>196</v>
      </c>
      <c r="U28" s="1" t="s">
        <v>197</v>
      </c>
    </row>
    <row r="29" s="1" customFormat="1" spans="1:21">
      <c r="A29" s="3">
        <v>17611667433</v>
      </c>
      <c r="B29" s="1" t="s">
        <v>217</v>
      </c>
      <c r="C29" s="1" t="s">
        <v>291</v>
      </c>
      <c r="D29" s="1" t="s">
        <v>292</v>
      </c>
      <c r="E29" s="1" t="s">
        <v>142</v>
      </c>
      <c r="F29" s="1" t="s">
        <v>217</v>
      </c>
      <c r="G29" s="1" t="s">
        <v>212</v>
      </c>
      <c r="H29" s="1" t="s">
        <v>187</v>
      </c>
      <c r="I29" s="1" t="s">
        <v>293</v>
      </c>
      <c r="J29" s="1" t="s">
        <v>189</v>
      </c>
      <c r="K29" s="1" t="s">
        <v>293</v>
      </c>
      <c r="L29" s="1" t="s">
        <v>293</v>
      </c>
      <c r="M29" s="1" t="s">
        <v>190</v>
      </c>
      <c r="N29" s="1" t="s">
        <v>190</v>
      </c>
      <c r="O29" s="1" t="s">
        <v>191</v>
      </c>
      <c r="P29" s="1" t="s">
        <v>192</v>
      </c>
      <c r="Q29" s="1" t="s">
        <v>193</v>
      </c>
      <c r="R29" s="1" t="s">
        <v>294</v>
      </c>
      <c r="S29" s="1" t="s">
        <v>195</v>
      </c>
      <c r="T29" s="1" t="s">
        <v>196</v>
      </c>
      <c r="U29" s="1" t="s">
        <v>197</v>
      </c>
    </row>
    <row r="30" s="1" customFormat="1" spans="1:21">
      <c r="A30" s="3">
        <v>17613086124</v>
      </c>
      <c r="B30" s="1" t="s">
        <v>217</v>
      </c>
      <c r="C30" s="1" t="s">
        <v>295</v>
      </c>
      <c r="D30" s="1" t="s">
        <v>231</v>
      </c>
      <c r="E30" s="1" t="s">
        <v>57</v>
      </c>
      <c r="F30" s="1" t="s">
        <v>217</v>
      </c>
      <c r="G30" s="1" t="s">
        <v>212</v>
      </c>
      <c r="H30" s="1" t="s">
        <v>187</v>
      </c>
      <c r="I30" s="1" t="s">
        <v>296</v>
      </c>
      <c r="J30" s="1" t="s">
        <v>189</v>
      </c>
      <c r="K30" s="1" t="s">
        <v>296</v>
      </c>
      <c r="L30" s="1" t="s">
        <v>296</v>
      </c>
      <c r="M30" s="1" t="s">
        <v>190</v>
      </c>
      <c r="N30" s="1" t="s">
        <v>190</v>
      </c>
      <c r="O30" s="1" t="s">
        <v>191</v>
      </c>
      <c r="P30" s="1" t="s">
        <v>192</v>
      </c>
      <c r="Q30" s="1" t="s">
        <v>193</v>
      </c>
      <c r="R30" s="1" t="s">
        <v>297</v>
      </c>
      <c r="S30" s="1" t="s">
        <v>195</v>
      </c>
      <c r="T30" s="1" t="s">
        <v>196</v>
      </c>
      <c r="U30" s="1" t="s">
        <v>197</v>
      </c>
    </row>
    <row r="31" s="1" customFormat="1" spans="1:21">
      <c r="A31" s="3">
        <v>17613081890</v>
      </c>
      <c r="B31" s="1" t="s">
        <v>217</v>
      </c>
      <c r="C31" s="1" t="s">
        <v>298</v>
      </c>
      <c r="D31" s="1" t="s">
        <v>299</v>
      </c>
      <c r="E31" s="1" t="s">
        <v>147</v>
      </c>
      <c r="F31" s="1" t="s">
        <v>217</v>
      </c>
      <c r="G31" s="1" t="s">
        <v>212</v>
      </c>
      <c r="H31" s="1" t="s">
        <v>187</v>
      </c>
      <c r="I31" s="1" t="s">
        <v>300</v>
      </c>
      <c r="J31" s="1" t="s">
        <v>189</v>
      </c>
      <c r="K31" s="1" t="s">
        <v>300</v>
      </c>
      <c r="L31" s="1" t="s">
        <v>300</v>
      </c>
      <c r="M31" s="1" t="s">
        <v>190</v>
      </c>
      <c r="N31" s="1" t="s">
        <v>190</v>
      </c>
      <c r="O31" s="1" t="s">
        <v>191</v>
      </c>
      <c r="P31" s="1" t="s">
        <v>192</v>
      </c>
      <c r="Q31" s="1" t="s">
        <v>193</v>
      </c>
      <c r="R31" s="1" t="s">
        <v>301</v>
      </c>
      <c r="S31" s="1" t="s">
        <v>195</v>
      </c>
      <c r="T31" s="1" t="s">
        <v>196</v>
      </c>
      <c r="U31" s="1" t="s">
        <v>197</v>
      </c>
    </row>
    <row r="32" s="1" customFormat="1" spans="1:21">
      <c r="A32" s="3">
        <v>17613545990</v>
      </c>
      <c r="B32" s="1" t="s">
        <v>217</v>
      </c>
      <c r="C32" s="1" t="s">
        <v>302</v>
      </c>
      <c r="D32" s="1" t="s">
        <v>276</v>
      </c>
      <c r="E32" s="1" t="s">
        <v>150</v>
      </c>
      <c r="F32" s="1" t="s">
        <v>217</v>
      </c>
      <c r="G32" s="1" t="s">
        <v>212</v>
      </c>
      <c r="H32" s="1" t="s">
        <v>187</v>
      </c>
      <c r="I32" s="1" t="s">
        <v>277</v>
      </c>
      <c r="J32" s="1" t="s">
        <v>189</v>
      </c>
      <c r="K32" s="1" t="s">
        <v>277</v>
      </c>
      <c r="L32" s="1" t="s">
        <v>277</v>
      </c>
      <c r="M32" s="1" t="s">
        <v>190</v>
      </c>
      <c r="N32" s="1" t="s">
        <v>190</v>
      </c>
      <c r="O32" s="1" t="s">
        <v>191</v>
      </c>
      <c r="P32" s="1" t="s">
        <v>192</v>
      </c>
      <c r="Q32" s="1" t="s">
        <v>193</v>
      </c>
      <c r="R32" s="1" t="s">
        <v>303</v>
      </c>
      <c r="S32" s="1" t="s">
        <v>195</v>
      </c>
      <c r="T32" s="1" t="s">
        <v>196</v>
      </c>
      <c r="U32" s="1" t="s">
        <v>197</v>
      </c>
    </row>
    <row r="33" s="1" customFormat="1" spans="1:21">
      <c r="A33" s="3">
        <v>17613901711</v>
      </c>
      <c r="B33" s="1" t="s">
        <v>217</v>
      </c>
      <c r="C33" s="1" t="s">
        <v>304</v>
      </c>
      <c r="D33" s="1" t="s">
        <v>305</v>
      </c>
      <c r="E33" s="1" t="s">
        <v>153</v>
      </c>
      <c r="F33" s="1" t="s">
        <v>217</v>
      </c>
      <c r="G33" s="1" t="s">
        <v>212</v>
      </c>
      <c r="H33" s="1" t="s">
        <v>187</v>
      </c>
      <c r="I33" s="1" t="s">
        <v>306</v>
      </c>
      <c r="J33" s="1" t="s">
        <v>189</v>
      </c>
      <c r="K33" s="1" t="s">
        <v>306</v>
      </c>
      <c r="L33" s="1" t="s">
        <v>306</v>
      </c>
      <c r="M33" s="1" t="s">
        <v>190</v>
      </c>
      <c r="N33" s="1" t="s">
        <v>190</v>
      </c>
      <c r="O33" s="1" t="s">
        <v>191</v>
      </c>
      <c r="P33" s="1" t="s">
        <v>192</v>
      </c>
      <c r="Q33" s="1" t="s">
        <v>193</v>
      </c>
      <c r="R33" s="1" t="s">
        <v>307</v>
      </c>
      <c r="S33" s="1" t="s">
        <v>195</v>
      </c>
      <c r="T33" s="1" t="s">
        <v>196</v>
      </c>
      <c r="U33" s="1" t="s">
        <v>197</v>
      </c>
    </row>
    <row r="34" s="1" customFormat="1" spans="1:21">
      <c r="A34" s="3">
        <v>17614017742</v>
      </c>
      <c r="B34" s="1" t="s">
        <v>217</v>
      </c>
      <c r="C34" s="1" t="s">
        <v>308</v>
      </c>
      <c r="D34" s="1" t="s">
        <v>305</v>
      </c>
      <c r="E34" s="1" t="s">
        <v>156</v>
      </c>
      <c r="F34" s="1" t="s">
        <v>217</v>
      </c>
      <c r="G34" s="1" t="s">
        <v>212</v>
      </c>
      <c r="H34" s="1" t="s">
        <v>187</v>
      </c>
      <c r="I34" s="1" t="s">
        <v>309</v>
      </c>
      <c r="J34" s="1" t="s">
        <v>189</v>
      </c>
      <c r="K34" s="1" t="s">
        <v>309</v>
      </c>
      <c r="L34" s="1" t="s">
        <v>309</v>
      </c>
      <c r="M34" s="1" t="s">
        <v>190</v>
      </c>
      <c r="N34" s="1" t="s">
        <v>190</v>
      </c>
      <c r="O34" s="1" t="s">
        <v>191</v>
      </c>
      <c r="P34" s="1" t="s">
        <v>192</v>
      </c>
      <c r="Q34" s="1" t="s">
        <v>193</v>
      </c>
      <c r="R34" s="1" t="s">
        <v>310</v>
      </c>
      <c r="S34" s="1" t="s">
        <v>195</v>
      </c>
      <c r="T34" s="1" t="s">
        <v>196</v>
      </c>
      <c r="U34" s="1" t="s">
        <v>197</v>
      </c>
    </row>
    <row r="35" s="1" customFormat="1" spans="1:21">
      <c r="A35" s="3">
        <v>17614355263</v>
      </c>
      <c r="B35" s="1" t="s">
        <v>217</v>
      </c>
      <c r="C35" s="1" t="s">
        <v>311</v>
      </c>
      <c r="D35" s="1" t="s">
        <v>312</v>
      </c>
      <c r="E35" s="1" t="s">
        <v>160</v>
      </c>
      <c r="F35" s="1" t="s">
        <v>217</v>
      </c>
      <c r="G35" s="1" t="s">
        <v>212</v>
      </c>
      <c r="H35" s="1" t="s">
        <v>187</v>
      </c>
      <c r="I35" s="1" t="s">
        <v>313</v>
      </c>
      <c r="J35" s="1" t="s">
        <v>189</v>
      </c>
      <c r="K35" s="1" t="s">
        <v>313</v>
      </c>
      <c r="L35" s="1" t="s">
        <v>313</v>
      </c>
      <c r="M35" s="1" t="s">
        <v>190</v>
      </c>
      <c r="N35" s="1" t="s">
        <v>190</v>
      </c>
      <c r="O35" s="1" t="s">
        <v>191</v>
      </c>
      <c r="P35" s="1" t="s">
        <v>192</v>
      </c>
      <c r="Q35" s="1" t="s">
        <v>193</v>
      </c>
      <c r="R35" s="1" t="s">
        <v>314</v>
      </c>
      <c r="S35" s="1" t="s">
        <v>195</v>
      </c>
      <c r="T35" s="1" t="s">
        <v>196</v>
      </c>
      <c r="U35" s="1" t="s">
        <v>197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2022-03-14T01:59:00Z</dcterms:created>
  <dcterms:modified xsi:type="dcterms:W3CDTF">2022-03-14T02:43:20Z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D6A94612D6BC4FDAA4F8453538D363EF</vt:lpwstr>
  </property>
  <property fmtid="{D5CDD505-2E9C-101B-9397-08002B2CF9AE}" pid="3" name="KSOProductBuildVer">
    <vt:lpwstr>2052-11.1.0.11365</vt:lpwstr>
  </property>
</Properties>
</file>