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对账!$A$1:$I$53</definedName>
  </definedNames>
  <calcPr calcId="144525"/>
</workbook>
</file>

<file path=xl/sharedStrings.xml><?xml version="1.0" encoding="utf-8"?>
<sst xmlns="http://schemas.openxmlformats.org/spreadsheetml/2006/main" count="2143" uniqueCount="399">
  <si>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</si>
  <si>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</si>
  <si>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</si>
  <si>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</si>
  <si>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</si>
  <si>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</si>
  <si>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</si>
  <si>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</si>
  <si>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</si>
  <si>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20220307-20220313</t>
  </si>
  <si>
    <t>广州汇登信息科技有限公司（预付）</t>
  </si>
  <si>
    <t>4368148</t>
  </si>
  <si>
    <t>24141.59</t>
  </si>
  <si>
    <t>-586.99</t>
  </si>
  <si>
    <t>-2307.00</t>
  </si>
  <si>
    <t>0.00</t>
  </si>
  <si>
    <t>21247.60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</si>
  <si>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</si>
  <si>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</si>
  <si>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</si>
  <si>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</si>
  <si>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</si>
  <si>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</si>
  <si>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</si>
  <si>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</si>
  <si>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</si>
  <si>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</si>
  <si>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</si>
  <si>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</si>
  <si>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</si>
  <si>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</si>
  <si>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</si>
  <si>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</si>
  <si>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4872905453111753779</t>
  </si>
  <si>
    <t>贵阳溪山里酒店</t>
  </si>
  <si>
    <t>贵阳市</t>
  </si>
  <si>
    <t>本期应结</t>
  </si>
  <si>
    <t>2022-03-06~2022-03-07</t>
  </si>
  <si>
    <t>豪华大床房</t>
  </si>
  <si>
    <t>张国佳</t>
  </si>
  <si>
    <t>1</t>
  </si>
  <si>
    <t>底价结算</t>
  </si>
  <si>
    <t>457.86</t>
  </si>
  <si>
    <t>547.86</t>
  </si>
  <si>
    <t>50.14</t>
  </si>
  <si>
    <t>-90.00</t>
  </si>
  <si>
    <t/>
  </si>
  <si>
    <t>177922</t>
  </si>
  <si>
    <t>4872905452567825088</t>
  </si>
  <si>
    <t>广州雅致酒店</t>
  </si>
  <si>
    <t>广州市</t>
  </si>
  <si>
    <t>豪华江景大床房</t>
  </si>
  <si>
    <t>chen/heng</t>
  </si>
  <si>
    <t>1820.00</t>
  </si>
  <si>
    <t>202.00</t>
  </si>
  <si>
    <t>2203060065</t>
  </si>
  <si>
    <t>4872905453702737925</t>
  </si>
  <si>
    <t>高级大床房</t>
  </si>
  <si>
    <t>张畏</t>
  </si>
  <si>
    <t>332.01</t>
  </si>
  <si>
    <t>373.01</t>
  </si>
  <si>
    <t>35.99</t>
  </si>
  <si>
    <t>-41.00</t>
  </si>
  <si>
    <t>177928</t>
  </si>
  <si>
    <t>4872905456513231774</t>
  </si>
  <si>
    <t>2022-03-07~2022-03-08</t>
  </si>
  <si>
    <t>高级精致房</t>
  </si>
  <si>
    <t>徐国开</t>
  </si>
  <si>
    <t>305.88</t>
  </si>
  <si>
    <t>365.88</t>
  </si>
  <si>
    <t>33.12</t>
  </si>
  <si>
    <t>-60.00</t>
  </si>
  <si>
    <t>4872905459453670080</t>
  </si>
  <si>
    <t>2022-03-08~2022-03-09</t>
  </si>
  <si>
    <t>2203080123</t>
  </si>
  <si>
    <t>4872905462418639296</t>
  </si>
  <si>
    <t>诺桑洲际酒店</t>
  </si>
  <si>
    <t>甘南藏族自治州</t>
  </si>
  <si>
    <t>2022-03-09~2022-03-10</t>
  </si>
  <si>
    <t>商务标间</t>
  </si>
  <si>
    <t>邓建彬</t>
  </si>
  <si>
    <t>270.00</t>
  </si>
  <si>
    <t>29.00</t>
  </si>
  <si>
    <t>111</t>
  </si>
  <si>
    <t>4872905465159164536</t>
  </si>
  <si>
    <t>2022-03-10~2022-03-11</t>
  </si>
  <si>
    <t>郑丰源</t>
  </si>
  <si>
    <t>314.83</t>
  </si>
  <si>
    <t>353.83</t>
  </si>
  <si>
    <t>34.17</t>
  </si>
  <si>
    <t>-39.00</t>
  </si>
  <si>
    <t>177988</t>
  </si>
  <si>
    <t>4872905468005223090</t>
  </si>
  <si>
    <t>2022-03-11~2022-03-12</t>
  </si>
  <si>
    <t>卢庆</t>
  </si>
  <si>
    <t>-29.00</t>
  </si>
  <si>
    <t>-270.00</t>
  </si>
  <si>
    <t>LuQin</t>
  </si>
  <si>
    <t>4872905468667732061</t>
  </si>
  <si>
    <t>顾唯一,吕骏骏</t>
  </si>
  <si>
    <t>2</t>
  </si>
  <si>
    <t>643.88</t>
  </si>
  <si>
    <t>723.88</t>
  </si>
  <si>
    <t>70.12</t>
  </si>
  <si>
    <t>-80.00</t>
  </si>
  <si>
    <t>4872905468894722244</t>
  </si>
  <si>
    <t>方彩娟</t>
  </si>
  <si>
    <t>Fang</t>
  </si>
  <si>
    <t>4872905468238567714</t>
  </si>
  <si>
    <t>刘阳</t>
  </si>
  <si>
    <t>321.94</t>
  </si>
  <si>
    <t>361.94</t>
  </si>
  <si>
    <t>35.06</t>
  </si>
  <si>
    <t>-40.00</t>
  </si>
  <si>
    <t>4872905466768984111</t>
  </si>
  <si>
    <t>城景大床房</t>
  </si>
  <si>
    <t>杨洪利</t>
  </si>
  <si>
    <t>1274.00</t>
  </si>
  <si>
    <t>141.00</t>
  </si>
  <si>
    <t>2203110009</t>
  </si>
  <si>
    <t>4872905472111498431</t>
  </si>
  <si>
    <t>2022-03-12~2022-03-13</t>
  </si>
  <si>
    <t>卢荣宇</t>
  </si>
  <si>
    <t>38.80</t>
  </si>
  <si>
    <t>355.79</t>
  </si>
  <si>
    <t>32.21</t>
  </si>
  <si>
    <t>-32.21</t>
  </si>
  <si>
    <t>-316.99</t>
  </si>
  <si>
    <t>4872905473013220323</t>
  </si>
  <si>
    <t>高级双床房</t>
  </si>
  <si>
    <t>李震</t>
  </si>
  <si>
    <t>178127</t>
  </si>
  <si>
    <t>4872905473509046705</t>
  </si>
  <si>
    <t>石磊</t>
  </si>
  <si>
    <t>178131</t>
  </si>
  <si>
    <t>4872905472998778311</t>
  </si>
  <si>
    <t>张小军</t>
  </si>
  <si>
    <t>178073</t>
  </si>
  <si>
    <t>4872905472713508328</t>
  </si>
  <si>
    <t>杨晓东</t>
  </si>
  <si>
    <t>4872905473326803486</t>
  </si>
  <si>
    <t>代正学</t>
  </si>
  <si>
    <t>296.79</t>
  </si>
  <si>
    <t>-59.00</t>
  </si>
  <si>
    <t>178083</t>
  </si>
  <si>
    <t>4872905471597220911</t>
  </si>
  <si>
    <t>1365.00</t>
  </si>
  <si>
    <t>151.00</t>
  </si>
  <si>
    <t>2203120044</t>
  </si>
  <si>
    <t>4872905474060628247</t>
  </si>
  <si>
    <t>梁华</t>
  </si>
  <si>
    <t>178087</t>
  </si>
  <si>
    <t>4872905473956129762</t>
  </si>
  <si>
    <t>罗家明</t>
  </si>
  <si>
    <t>178081</t>
  </si>
  <si>
    <t>4872905473725775407</t>
  </si>
  <si>
    <t>袁嘉壕</t>
  </si>
  <si>
    <t>303.91</t>
  </si>
  <si>
    <t>363.91</t>
  </si>
  <si>
    <t>33.09</t>
  </si>
  <si>
    <t>178143</t>
  </si>
  <si>
    <t>4872905472817630053</t>
  </si>
  <si>
    <t>罗博文</t>
  </si>
  <si>
    <t>178067</t>
  </si>
  <si>
    <t>4872905474161868119</t>
  </si>
  <si>
    <t>李恒星</t>
  </si>
  <si>
    <t>178129</t>
  </si>
  <si>
    <t>4872905473501534402</t>
  </si>
  <si>
    <t>王莉</t>
  </si>
  <si>
    <t>178097</t>
  </si>
  <si>
    <t>4872905474151950903</t>
  </si>
  <si>
    <t>姬小瑶</t>
  </si>
  <si>
    <t>178095</t>
  </si>
  <si>
    <t>4872905473432459239</t>
  </si>
  <si>
    <t>黄国俊</t>
  </si>
  <si>
    <t>178107</t>
  </si>
  <si>
    <t>4872905474071980281</t>
  </si>
  <si>
    <t>胡真</t>
  </si>
  <si>
    <t>4872905474162385305</t>
  </si>
  <si>
    <t>袁睿杰</t>
  </si>
  <si>
    <t>178137</t>
  </si>
  <si>
    <t>4872905474263049710</t>
  </si>
  <si>
    <t>王定意</t>
  </si>
  <si>
    <t>339.98</t>
  </si>
  <si>
    <t>359.98</t>
  </si>
  <si>
    <t>37.02</t>
  </si>
  <si>
    <t>-20.00</t>
  </si>
  <si>
    <t>178125</t>
  </si>
  <si>
    <t>4872905473724487150</t>
  </si>
  <si>
    <t>胡光勇,吴永康</t>
  </si>
  <si>
    <t>607.82</t>
  </si>
  <si>
    <t>727.82</t>
  </si>
  <si>
    <t>66.18</t>
  </si>
  <si>
    <t>-120.00</t>
  </si>
  <si>
    <t>4872905473428261533</t>
  </si>
  <si>
    <t>包顺利</t>
  </si>
  <si>
    <t>178093</t>
  </si>
  <si>
    <t>4872905472956596952</t>
  </si>
  <si>
    <t>王兴文</t>
  </si>
  <si>
    <t>178091</t>
  </si>
  <si>
    <t>4872905473403427557</t>
  </si>
  <si>
    <t>袁仙凤</t>
  </si>
  <si>
    <t>178059</t>
  </si>
  <si>
    <t>4872905473304486376</t>
  </si>
  <si>
    <t>178055</t>
  </si>
  <si>
    <t>4872905474258431138</t>
  </si>
  <si>
    <t>唐铭婕</t>
  </si>
  <si>
    <t>178109</t>
  </si>
  <si>
    <t>4872905473967806549</t>
  </si>
  <si>
    <t>窦友璠</t>
  </si>
  <si>
    <t>178111</t>
  </si>
  <si>
    <t>4872905473964131157</t>
  </si>
  <si>
    <t>罗国豪</t>
  </si>
  <si>
    <t>178101</t>
  </si>
  <si>
    <t>4872905472964730338</t>
  </si>
  <si>
    <t>戴贵花</t>
  </si>
  <si>
    <t>178135</t>
  </si>
  <si>
    <t>4872905473808468274</t>
  </si>
  <si>
    <t>秦翠华</t>
  </si>
  <si>
    <t>178077</t>
  </si>
  <si>
    <t>4872905474154863749</t>
  </si>
  <si>
    <t>邱隆江</t>
  </si>
  <si>
    <t>178103</t>
  </si>
  <si>
    <t>4872905473963862774</t>
  </si>
  <si>
    <t>罗藜</t>
  </si>
  <si>
    <t>178099</t>
  </si>
  <si>
    <t>4872905472815687255</t>
  </si>
  <si>
    <t>张潮安</t>
  </si>
  <si>
    <t>178063</t>
  </si>
  <si>
    <t>4872905470419783404</t>
  </si>
  <si>
    <t>朱梓嘉</t>
  </si>
  <si>
    <t>4872905472668500363</t>
  </si>
  <si>
    <t>尹睿</t>
  </si>
  <si>
    <t>178039</t>
  </si>
  <si>
    <t>4872905473041099045</t>
  </si>
  <si>
    <t>杨洁</t>
  </si>
  <si>
    <t>178065</t>
  </si>
  <si>
    <t>4872905473327938298</t>
  </si>
  <si>
    <t>吴秀秀</t>
  </si>
  <si>
    <t>178085</t>
  </si>
  <si>
    <t>4872905472369394879</t>
  </si>
  <si>
    <t>4872905472901747608</t>
  </si>
  <si>
    <t>杨俊</t>
  </si>
  <si>
    <t>178049</t>
  </si>
  <si>
    <t>4872905474510803712</t>
  </si>
  <si>
    <t>邱游</t>
  </si>
  <si>
    <t>178113</t>
  </si>
  <si>
    <t>4872905473274327738</t>
  </si>
  <si>
    <t>罗绍飞</t>
  </si>
  <si>
    <t>178079</t>
  </si>
  <si>
    <t>4872905474155663836</t>
  </si>
  <si>
    <t>董雪</t>
  </si>
  <si>
    <t>178105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</si>
  <si>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</si>
  <si>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</si>
  <si>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</si>
  <si>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</si>
  <si>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</si>
  <si>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</si>
  <si>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</si>
  <si>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</si>
  <si>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</si>
  <si>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</si>
  <si>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-299.00</t>
  </si>
  <si>
    <t>已确认</t>
  </si>
  <si>
    <t>-349.20</t>
  </si>
  <si>
    <t>商家承担优惠</t>
  </si>
  <si>
    <t>活动名称</t>
  </si>
  <si>
    <t>活动ID</t>
  </si>
  <si>
    <t>会员价-贵阳溪山里酒店-1591486469-1637119244557</t>
  </si>
  <si>
    <t>3_751124238</t>
  </si>
  <si>
    <t>3_751124236</t>
  </si>
  <si>
    <t>钻石折扣包给外卖会员——FYX1</t>
  </si>
  <si>
    <t>3_754585185</t>
  </si>
  <si>
    <t>59.00</t>
  </si>
  <si>
    <t>3_751124237</t>
  </si>
  <si>
    <t>酒店专享红包</t>
  </si>
  <si>
    <t>JA177562ZUXniodN2DFf57</t>
  </si>
  <si>
    <t>钻石折扣包给年度新——美团FYX1</t>
  </si>
  <si>
    <t>3_701003721</t>
  </si>
  <si>
    <t>高端酒店首单专享红包-女神好券</t>
  </si>
  <si>
    <t>EB177197sAWCG6lOARFX41</t>
  </si>
  <si>
    <t>3_751124235</t>
  </si>
  <si>
    <t>【进店有礼】酒店线下专享红包</t>
  </si>
  <si>
    <t>lB177220oLsGFJoRNAjH97</t>
  </si>
  <si>
    <t>酒店首单红包-买单用户专享</t>
  </si>
  <si>
    <t>ze173760vnI5TalKzkx247</t>
  </si>
  <si>
    <t>住宿首单高端酒店随机红包</t>
  </si>
  <si>
    <t>BO174675UjIebwpzfoDK99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</si>
  <si>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</si>
  <si>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</si>
  <si>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</si>
  <si>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</si>
  <si>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</si>
  <si>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</si>
  <si>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</si>
  <si>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</si>
  <si>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</si>
  <si>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</si>
  <si>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</si>
  <si>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</si>
  <si>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</si>
  <si>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</si>
  <si>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202203061743160020</t>
  </si>
  <si>
    <t>202203062238290020</t>
  </si>
  <si>
    <t>202203071711540022</t>
  </si>
  <si>
    <t>202203092036250020</t>
  </si>
  <si>
    <t>202203101708560020</t>
  </si>
  <si>
    <t>202203111916110020</t>
  </si>
  <si>
    <t>202203111915390020</t>
  </si>
  <si>
    <t>202203111410560021</t>
  </si>
  <si>
    <t>4872905472111498431此单多收38.8元待退回</t>
  </si>
  <si>
    <t>202203122319020021</t>
  </si>
  <si>
    <t>202203122329380021</t>
  </si>
  <si>
    <t>202203122115460021</t>
  </si>
  <si>
    <t>202203122012070021</t>
  </si>
  <si>
    <t>202203122148060021</t>
  </si>
  <si>
    <t>202203140957440020</t>
  </si>
  <si>
    <t>202203122140590021</t>
  </si>
  <si>
    <t>202203122320120021</t>
  </si>
  <si>
    <t>202203122043530021</t>
  </si>
  <si>
    <t>202203122319490021</t>
  </si>
  <si>
    <t>202203122229580021</t>
  </si>
  <si>
    <t>202203122215190021</t>
  </si>
  <si>
    <t>202203122237100021</t>
  </si>
  <si>
    <t>202203122302130021</t>
  </si>
  <si>
    <t>202203122321180021</t>
  </si>
  <si>
    <t>202203122318310021</t>
  </si>
  <si>
    <t>202203122312050021</t>
  </si>
  <si>
    <t>202203122213580021</t>
  </si>
  <si>
    <t>202203122213360021</t>
  </si>
  <si>
    <t>202203122014430021</t>
  </si>
  <si>
    <t>202203122008250021</t>
  </si>
  <si>
    <t>202203122245350021</t>
  </si>
  <si>
    <t>202203122245080021</t>
  </si>
  <si>
    <t>202203122229070021</t>
  </si>
  <si>
    <t>202203122325300021</t>
  </si>
  <si>
    <t>202203122139530021</t>
  </si>
  <si>
    <t>202203122231280021</t>
  </si>
  <si>
    <t>202203122228440021</t>
  </si>
  <si>
    <t>202203122037490021</t>
  </si>
  <si>
    <t>202203120928580022</t>
  </si>
  <si>
    <t>录错渠道，录单到同程艺龙国内酒店ebk</t>
  </si>
  <si>
    <t>202203121625560021</t>
  </si>
  <si>
    <t>202203122038440021</t>
  </si>
  <si>
    <t>202203140956490020</t>
  </si>
  <si>
    <t>202203121510540025</t>
  </si>
  <si>
    <t>202203121938450021</t>
  </si>
  <si>
    <t>202203122255530021</t>
  </si>
  <si>
    <t>202203122140200021</t>
  </si>
  <si>
    <t>202203122238290021</t>
  </si>
  <si>
    <t xml:space="preserve">A220315162334481 </t>
  </si>
  <si>
    <t>房集：i220315162108 14625.89元</t>
  </si>
  <si>
    <t>房集：i220315162232 303.91元，录错渠道，录单到同程艺龙国内酒店ebk</t>
  </si>
  <si>
    <t>A2203151624203582</t>
  </si>
  <si>
    <t>总计：21247.6元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</si>
  <si>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</si>
  <si>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</si>
  <si>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</si>
  <si>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</si>
  <si>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</si>
  <si>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</si>
  <si>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</si>
  <si>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</si>
  <si>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</si>
  <si>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</si>
  <si>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</si>
  <si>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</si>
  <si>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</si>
  <si>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</si>
  <si>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</si>
  <si>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</si>
  <si>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</si>
  <si>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</si>
  <si>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</si>
  <si>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</si>
  <si>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2022-03-12</t>
  </si>
  <si>
    <t>2463111</t>
  </si>
  <si>
    <t>雅致酒店(珠江新城广州塔店)</t>
  </si>
  <si>
    <t>2022-03-13</t>
  </si>
  <si>
    <t>退房日周结</t>
  </si>
  <si>
    <t>RMB</t>
  </si>
  <si>
    <t>0</t>
  </si>
  <si>
    <t>美团国内EBK</t>
  </si>
  <si>
    <t>01.011001</t>
  </si>
  <si>
    <t>2022-03-12 14:14:36</t>
  </si>
  <si>
    <t>广州汇登信息科技有限公司</t>
  </si>
  <si>
    <t>直采</t>
  </si>
  <si>
    <t>2022-03-11</t>
  </si>
  <si>
    <t>2460912</t>
  </si>
  <si>
    <t>2022-03-11 08:13:34</t>
  </si>
  <si>
    <t>2022-03-08</t>
  </si>
  <si>
    <t>2455805</t>
  </si>
  <si>
    <t>2022-03-09</t>
  </si>
  <si>
    <t>2022-03-08 17:14:36</t>
  </si>
  <si>
    <t>2022-03-06</t>
  </si>
  <si>
    <t>2452032</t>
  </si>
  <si>
    <t>2022-03-07</t>
  </si>
  <si>
    <t>2022-03-06 15:00:15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</si>
</sst>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5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7" borderId="5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14" borderId="3" applyNumberFormat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2" borderId="0" xfId="0" applyFont="1" applyFill="1">
      <alignment vertical="center"/>
    </xf>
    <xf numFmtId="0" fontId="0" fillId="2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quotePrefix="1">
      <alignment vertical="center"/>
    </xf>
    <xf numFmtId="0" fontId="0" fillId="2" borderId="0" xfId="0" applyFont="1" applyFill="1" quotePrefix="1">
      <alignment vertical="center"/>
    </xf>
    <xf numFmtId="0" fontId="0" fillId="0" borderId="0" xfId="0" applyFont="1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15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3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15</v>
      </c>
      <c r="N2" t="s">
        <v>45</v>
      </c>
      <c r="O2" t="s">
        <v>15</v>
      </c>
      <c r="P2" t="s">
        <v>15</v>
      </c>
      <c r="Q2" t="s">
        <v>46</v>
      </c>
      <c r="R2" t="s">
        <v>47</v>
      </c>
      <c r="S2" t="s">
        <v>46</v>
      </c>
    </row>
    <row r="3" spans="1:19">
      <c r="A3" t="s">
        <v>48</v>
      </c>
      <c r="B3" t="s">
        <v>49</v>
      </c>
      <c r="C3" t="s">
        <v>50</v>
      </c>
      <c r="D3" t="s">
        <v>36</v>
      </c>
      <c r="E3" t="s">
        <v>37</v>
      </c>
      <c r="F3" t="s">
        <v>51</v>
      </c>
      <c r="G3" t="s">
        <v>52</v>
      </c>
      <c r="H3" t="s">
        <v>40</v>
      </c>
      <c r="I3" t="s">
        <v>41</v>
      </c>
      <c r="J3" t="s">
        <v>53</v>
      </c>
      <c r="K3" t="s">
        <v>53</v>
      </c>
      <c r="L3" t="s">
        <v>54</v>
      </c>
      <c r="M3" t="s">
        <v>15</v>
      </c>
      <c r="N3" t="s">
        <v>15</v>
      </c>
      <c r="O3" t="s">
        <v>15</v>
      </c>
      <c r="P3" t="s">
        <v>15</v>
      </c>
      <c r="Q3" t="s">
        <v>46</v>
      </c>
      <c r="R3" t="s">
        <v>55</v>
      </c>
      <c r="S3" t="s">
        <v>46</v>
      </c>
    </row>
    <row r="4" spans="1:19">
      <c r="A4" t="s">
        <v>56</v>
      </c>
      <c r="B4" t="s">
        <v>34</v>
      </c>
      <c r="C4" t="s">
        <v>35</v>
      </c>
      <c r="D4" t="s">
        <v>36</v>
      </c>
      <c r="E4" t="s">
        <v>37</v>
      </c>
      <c r="F4" t="s">
        <v>57</v>
      </c>
      <c r="G4" t="s">
        <v>58</v>
      </c>
      <c r="H4" t="s">
        <v>40</v>
      </c>
      <c r="I4" t="s">
        <v>41</v>
      </c>
      <c r="J4" t="s">
        <v>59</v>
      </c>
      <c r="K4" t="s">
        <v>60</v>
      </c>
      <c r="L4" t="s">
        <v>61</v>
      </c>
      <c r="M4" t="s">
        <v>15</v>
      </c>
      <c r="N4" t="s">
        <v>62</v>
      </c>
      <c r="O4" t="s">
        <v>15</v>
      </c>
      <c r="P4" t="s">
        <v>15</v>
      </c>
      <c r="Q4" t="s">
        <v>46</v>
      </c>
      <c r="R4" t="s">
        <v>63</v>
      </c>
      <c r="S4" t="s">
        <v>46</v>
      </c>
    </row>
    <row r="5" spans="1:19">
      <c r="A5" t="s">
        <v>64</v>
      </c>
      <c r="B5" t="s">
        <v>34</v>
      </c>
      <c r="C5" t="s">
        <v>35</v>
      </c>
      <c r="D5" t="s">
        <v>36</v>
      </c>
      <c r="E5" t="s">
        <v>65</v>
      </c>
      <c r="F5" t="s">
        <v>66</v>
      </c>
      <c r="G5" t="s">
        <v>67</v>
      </c>
      <c r="H5" t="s">
        <v>40</v>
      </c>
      <c r="I5" t="s">
        <v>41</v>
      </c>
      <c r="J5" t="s">
        <v>68</v>
      </c>
      <c r="K5" t="s">
        <v>69</v>
      </c>
      <c r="L5" t="s">
        <v>70</v>
      </c>
      <c r="M5" t="s">
        <v>15</v>
      </c>
      <c r="N5" t="s">
        <v>71</v>
      </c>
      <c r="O5" t="s">
        <v>15</v>
      </c>
      <c r="P5" t="s">
        <v>15</v>
      </c>
      <c r="Q5" t="s">
        <v>46</v>
      </c>
      <c r="R5" t="s">
        <v>46</v>
      </c>
      <c r="S5" t="s">
        <v>46</v>
      </c>
    </row>
    <row r="6" spans="1:19">
      <c r="A6" t="s">
        <v>72</v>
      </c>
      <c r="B6" t="s">
        <v>49</v>
      </c>
      <c r="C6" t="s">
        <v>50</v>
      </c>
      <c r="D6" t="s">
        <v>36</v>
      </c>
      <c r="E6" t="s">
        <v>73</v>
      </c>
      <c r="F6" t="s">
        <v>51</v>
      </c>
      <c r="G6" t="s">
        <v>52</v>
      </c>
      <c r="H6" t="s">
        <v>40</v>
      </c>
      <c r="I6" t="s">
        <v>41</v>
      </c>
      <c r="J6" t="s">
        <v>53</v>
      </c>
      <c r="K6" t="s">
        <v>53</v>
      </c>
      <c r="L6" t="s">
        <v>54</v>
      </c>
      <c r="M6" t="s">
        <v>15</v>
      </c>
      <c r="N6" t="s">
        <v>15</v>
      </c>
      <c r="O6" t="s">
        <v>15</v>
      </c>
      <c r="P6" t="s">
        <v>15</v>
      </c>
      <c r="Q6" t="s">
        <v>46</v>
      </c>
      <c r="R6" t="s">
        <v>74</v>
      </c>
      <c r="S6" t="s">
        <v>46</v>
      </c>
    </row>
    <row r="7" spans="1:19">
      <c r="A7" t="s">
        <v>75</v>
      </c>
      <c r="B7" t="s">
        <v>76</v>
      </c>
      <c r="C7" t="s">
        <v>77</v>
      </c>
      <c r="D7" t="s">
        <v>36</v>
      </c>
      <c r="E7" t="s">
        <v>78</v>
      </c>
      <c r="F7" t="s">
        <v>79</v>
      </c>
      <c r="G7" t="s">
        <v>80</v>
      </c>
      <c r="H7" t="s">
        <v>40</v>
      </c>
      <c r="I7" t="s">
        <v>41</v>
      </c>
      <c r="J7" t="s">
        <v>81</v>
      </c>
      <c r="K7" t="s">
        <v>81</v>
      </c>
      <c r="L7" t="s">
        <v>82</v>
      </c>
      <c r="M7" t="s">
        <v>15</v>
      </c>
      <c r="N7" t="s">
        <v>15</v>
      </c>
      <c r="O7" t="s">
        <v>15</v>
      </c>
      <c r="P7" t="s">
        <v>15</v>
      </c>
      <c r="Q7" t="s">
        <v>46</v>
      </c>
      <c r="R7" t="s">
        <v>83</v>
      </c>
      <c r="S7" t="s">
        <v>46</v>
      </c>
    </row>
    <row r="8" spans="1:19">
      <c r="A8" t="s">
        <v>84</v>
      </c>
      <c r="B8" t="s">
        <v>34</v>
      </c>
      <c r="C8" t="s">
        <v>35</v>
      </c>
      <c r="D8" t="s">
        <v>36</v>
      </c>
      <c r="E8" t="s">
        <v>85</v>
      </c>
      <c r="F8" t="s">
        <v>66</v>
      </c>
      <c r="G8" t="s">
        <v>86</v>
      </c>
      <c r="H8" t="s">
        <v>40</v>
      </c>
      <c r="I8" t="s">
        <v>41</v>
      </c>
      <c r="J8" t="s">
        <v>87</v>
      </c>
      <c r="K8" t="s">
        <v>88</v>
      </c>
      <c r="L8" t="s">
        <v>89</v>
      </c>
      <c r="M8" t="s">
        <v>15</v>
      </c>
      <c r="N8" t="s">
        <v>90</v>
      </c>
      <c r="O8" t="s">
        <v>15</v>
      </c>
      <c r="P8" t="s">
        <v>15</v>
      </c>
      <c r="Q8" t="s">
        <v>46</v>
      </c>
      <c r="R8" t="s">
        <v>91</v>
      </c>
      <c r="S8" t="s">
        <v>46</v>
      </c>
    </row>
    <row r="9" spans="1:19">
      <c r="A9" t="s">
        <v>92</v>
      </c>
      <c r="B9" t="s">
        <v>76</v>
      </c>
      <c r="C9" t="s">
        <v>77</v>
      </c>
      <c r="D9" t="s">
        <v>36</v>
      </c>
      <c r="E9" t="s">
        <v>93</v>
      </c>
      <c r="F9" t="s">
        <v>79</v>
      </c>
      <c r="G9" t="s">
        <v>94</v>
      </c>
      <c r="H9" t="s">
        <v>40</v>
      </c>
      <c r="I9" t="s">
        <v>41</v>
      </c>
      <c r="J9" t="s">
        <v>15</v>
      </c>
      <c r="K9" t="s">
        <v>81</v>
      </c>
      <c r="L9" t="s">
        <v>82</v>
      </c>
      <c r="M9" t="s">
        <v>95</v>
      </c>
      <c r="N9" t="s">
        <v>15</v>
      </c>
      <c r="O9" t="s">
        <v>96</v>
      </c>
      <c r="P9" t="s">
        <v>15</v>
      </c>
      <c r="Q9" t="s">
        <v>46</v>
      </c>
      <c r="R9" t="s">
        <v>97</v>
      </c>
      <c r="S9" t="s">
        <v>46</v>
      </c>
    </row>
    <row r="10" spans="1:19">
      <c r="A10" t="s">
        <v>98</v>
      </c>
      <c r="B10" t="s">
        <v>34</v>
      </c>
      <c r="C10" t="s">
        <v>35</v>
      </c>
      <c r="D10" t="s">
        <v>36</v>
      </c>
      <c r="E10" t="s">
        <v>93</v>
      </c>
      <c r="F10" t="s">
        <v>57</v>
      </c>
      <c r="G10" t="s">
        <v>99</v>
      </c>
      <c r="H10" t="s">
        <v>100</v>
      </c>
      <c r="I10" t="s">
        <v>41</v>
      </c>
      <c r="J10" t="s">
        <v>101</v>
      </c>
      <c r="K10" t="s">
        <v>102</v>
      </c>
      <c r="L10" t="s">
        <v>103</v>
      </c>
      <c r="M10" t="s">
        <v>15</v>
      </c>
      <c r="N10" t="s">
        <v>104</v>
      </c>
      <c r="O10" t="s">
        <v>15</v>
      </c>
      <c r="P10" t="s">
        <v>15</v>
      </c>
      <c r="Q10" t="s">
        <v>46</v>
      </c>
      <c r="R10" t="s">
        <v>83</v>
      </c>
      <c r="S10" t="s">
        <v>46</v>
      </c>
    </row>
    <row r="11" spans="1:19">
      <c r="A11" t="s">
        <v>105</v>
      </c>
      <c r="B11" t="s">
        <v>76</v>
      </c>
      <c r="C11" t="s">
        <v>77</v>
      </c>
      <c r="D11" t="s">
        <v>36</v>
      </c>
      <c r="E11" t="s">
        <v>93</v>
      </c>
      <c r="F11" t="s">
        <v>79</v>
      </c>
      <c r="G11" t="s">
        <v>106</v>
      </c>
      <c r="H11" t="s">
        <v>40</v>
      </c>
      <c r="I11" t="s">
        <v>41</v>
      </c>
      <c r="J11" t="s">
        <v>81</v>
      </c>
      <c r="K11" t="s">
        <v>81</v>
      </c>
      <c r="L11" t="s">
        <v>82</v>
      </c>
      <c r="M11" t="s">
        <v>15</v>
      </c>
      <c r="N11" t="s">
        <v>15</v>
      </c>
      <c r="O11" t="s">
        <v>15</v>
      </c>
      <c r="P11" t="s">
        <v>15</v>
      </c>
      <c r="Q11" t="s">
        <v>46</v>
      </c>
      <c r="R11" t="s">
        <v>107</v>
      </c>
      <c r="S11" t="s">
        <v>46</v>
      </c>
    </row>
    <row r="12" spans="1:19">
      <c r="A12" t="s">
        <v>108</v>
      </c>
      <c r="B12" t="s">
        <v>34</v>
      </c>
      <c r="C12" t="s">
        <v>35</v>
      </c>
      <c r="D12" t="s">
        <v>36</v>
      </c>
      <c r="E12" t="s">
        <v>93</v>
      </c>
      <c r="F12" t="s">
        <v>57</v>
      </c>
      <c r="G12" t="s">
        <v>109</v>
      </c>
      <c r="H12" t="s">
        <v>40</v>
      </c>
      <c r="I12" t="s">
        <v>41</v>
      </c>
      <c r="J12" t="s">
        <v>110</v>
      </c>
      <c r="K12" t="s">
        <v>111</v>
      </c>
      <c r="L12" t="s">
        <v>112</v>
      </c>
      <c r="M12" t="s">
        <v>15</v>
      </c>
      <c r="N12" t="s">
        <v>113</v>
      </c>
      <c r="O12" t="s">
        <v>15</v>
      </c>
      <c r="P12" t="s">
        <v>15</v>
      </c>
      <c r="Q12" t="s">
        <v>46</v>
      </c>
      <c r="R12" t="s">
        <v>46</v>
      </c>
      <c r="S12" t="s">
        <v>46</v>
      </c>
    </row>
    <row r="13" spans="1:19">
      <c r="A13" t="s">
        <v>114</v>
      </c>
      <c r="B13" t="s">
        <v>49</v>
      </c>
      <c r="C13" t="s">
        <v>50</v>
      </c>
      <c r="D13" t="s">
        <v>36</v>
      </c>
      <c r="E13" t="s">
        <v>93</v>
      </c>
      <c r="F13" t="s">
        <v>115</v>
      </c>
      <c r="G13" t="s">
        <v>116</v>
      </c>
      <c r="H13" t="s">
        <v>40</v>
      </c>
      <c r="I13" t="s">
        <v>41</v>
      </c>
      <c r="J13" t="s">
        <v>117</v>
      </c>
      <c r="K13" t="s">
        <v>117</v>
      </c>
      <c r="L13" t="s">
        <v>118</v>
      </c>
      <c r="M13" t="s">
        <v>15</v>
      </c>
      <c r="N13" t="s">
        <v>15</v>
      </c>
      <c r="O13" t="s">
        <v>15</v>
      </c>
      <c r="P13" t="s">
        <v>15</v>
      </c>
      <c r="Q13" t="s">
        <v>46</v>
      </c>
      <c r="R13" t="s">
        <v>119</v>
      </c>
      <c r="S13" t="s">
        <v>46</v>
      </c>
    </row>
    <row r="14" spans="1:19">
      <c r="A14" t="s">
        <v>120</v>
      </c>
      <c r="B14" t="s">
        <v>34</v>
      </c>
      <c r="C14" t="s">
        <v>35</v>
      </c>
      <c r="D14" t="s">
        <v>36</v>
      </c>
      <c r="E14" t="s">
        <v>121</v>
      </c>
      <c r="F14" t="s">
        <v>66</v>
      </c>
      <c r="G14" t="s">
        <v>122</v>
      </c>
      <c r="H14" t="s">
        <v>40</v>
      </c>
      <c r="I14" t="s">
        <v>41</v>
      </c>
      <c r="J14" t="s">
        <v>123</v>
      </c>
      <c r="K14" t="s">
        <v>124</v>
      </c>
      <c r="L14" t="s">
        <v>125</v>
      </c>
      <c r="M14" t="s">
        <v>126</v>
      </c>
      <c r="N14" t="s">
        <v>15</v>
      </c>
      <c r="O14" t="s">
        <v>127</v>
      </c>
      <c r="P14" t="s">
        <v>15</v>
      </c>
      <c r="Q14" t="s">
        <v>46</v>
      </c>
      <c r="R14" t="s">
        <v>46</v>
      </c>
      <c r="S14" t="s">
        <v>46</v>
      </c>
    </row>
    <row r="15" spans="1:19">
      <c r="A15" t="s">
        <v>128</v>
      </c>
      <c r="B15" t="s">
        <v>34</v>
      </c>
      <c r="C15" t="s">
        <v>35</v>
      </c>
      <c r="D15" t="s">
        <v>36</v>
      </c>
      <c r="E15" t="s">
        <v>121</v>
      </c>
      <c r="F15" t="s">
        <v>129</v>
      </c>
      <c r="G15" t="s">
        <v>130</v>
      </c>
      <c r="H15" t="s">
        <v>40</v>
      </c>
      <c r="I15" t="s">
        <v>41</v>
      </c>
      <c r="J15" t="s">
        <v>110</v>
      </c>
      <c r="K15" t="s">
        <v>111</v>
      </c>
      <c r="L15" t="s">
        <v>112</v>
      </c>
      <c r="M15" t="s">
        <v>15</v>
      </c>
      <c r="N15" t="s">
        <v>113</v>
      </c>
      <c r="O15" t="s">
        <v>15</v>
      </c>
      <c r="P15" t="s">
        <v>15</v>
      </c>
      <c r="Q15" t="s">
        <v>46</v>
      </c>
      <c r="R15" t="s">
        <v>131</v>
      </c>
      <c r="S15" t="s">
        <v>46</v>
      </c>
    </row>
    <row r="16" spans="1:19">
      <c r="A16" t="s">
        <v>132</v>
      </c>
      <c r="B16" t="s">
        <v>34</v>
      </c>
      <c r="C16" t="s">
        <v>35</v>
      </c>
      <c r="D16" t="s">
        <v>36</v>
      </c>
      <c r="E16" t="s">
        <v>121</v>
      </c>
      <c r="F16" t="s">
        <v>66</v>
      </c>
      <c r="G16" t="s">
        <v>133</v>
      </c>
      <c r="H16" t="s">
        <v>40</v>
      </c>
      <c r="I16" t="s">
        <v>41</v>
      </c>
      <c r="J16" t="s">
        <v>87</v>
      </c>
      <c r="K16" t="s">
        <v>88</v>
      </c>
      <c r="L16" t="s">
        <v>89</v>
      </c>
      <c r="M16" t="s">
        <v>15</v>
      </c>
      <c r="N16" t="s">
        <v>90</v>
      </c>
      <c r="O16" t="s">
        <v>15</v>
      </c>
      <c r="P16" t="s">
        <v>15</v>
      </c>
      <c r="Q16" t="s">
        <v>46</v>
      </c>
      <c r="R16" t="s">
        <v>134</v>
      </c>
      <c r="S16" t="s">
        <v>46</v>
      </c>
    </row>
    <row r="17" spans="1:19">
      <c r="A17" t="s">
        <v>135</v>
      </c>
      <c r="B17" t="s">
        <v>34</v>
      </c>
      <c r="C17" t="s">
        <v>35</v>
      </c>
      <c r="D17" t="s">
        <v>36</v>
      </c>
      <c r="E17" t="s">
        <v>121</v>
      </c>
      <c r="F17" t="s">
        <v>129</v>
      </c>
      <c r="G17" t="s">
        <v>136</v>
      </c>
      <c r="H17" t="s">
        <v>40</v>
      </c>
      <c r="I17" t="s">
        <v>41</v>
      </c>
      <c r="J17" t="s">
        <v>110</v>
      </c>
      <c r="K17" t="s">
        <v>111</v>
      </c>
      <c r="L17" t="s">
        <v>112</v>
      </c>
      <c r="M17" t="s">
        <v>15</v>
      </c>
      <c r="N17" t="s">
        <v>113</v>
      </c>
      <c r="O17" t="s">
        <v>15</v>
      </c>
      <c r="P17" t="s">
        <v>15</v>
      </c>
      <c r="Q17" t="s">
        <v>46</v>
      </c>
      <c r="R17" t="s">
        <v>137</v>
      </c>
      <c r="S17" t="s">
        <v>46</v>
      </c>
    </row>
    <row r="18" spans="1:19">
      <c r="A18" t="s">
        <v>138</v>
      </c>
      <c r="B18" t="s">
        <v>34</v>
      </c>
      <c r="C18" t="s">
        <v>35</v>
      </c>
      <c r="D18" t="s">
        <v>36</v>
      </c>
      <c r="E18" t="s">
        <v>121</v>
      </c>
      <c r="F18" t="s">
        <v>129</v>
      </c>
      <c r="G18" t="s">
        <v>139</v>
      </c>
      <c r="H18" t="s">
        <v>40</v>
      </c>
      <c r="I18" t="s">
        <v>41</v>
      </c>
      <c r="J18" t="s">
        <v>110</v>
      </c>
      <c r="K18" t="s">
        <v>111</v>
      </c>
      <c r="L18" t="s">
        <v>112</v>
      </c>
      <c r="M18" t="s">
        <v>15</v>
      </c>
      <c r="N18" t="s">
        <v>113</v>
      </c>
      <c r="O18" t="s">
        <v>15</v>
      </c>
      <c r="P18" t="s">
        <v>15</v>
      </c>
      <c r="Q18" t="s">
        <v>46</v>
      </c>
      <c r="R18" t="s">
        <v>46</v>
      </c>
      <c r="S18" t="s">
        <v>46</v>
      </c>
    </row>
    <row r="19" spans="1:19">
      <c r="A19" t="s">
        <v>140</v>
      </c>
      <c r="B19" t="s">
        <v>34</v>
      </c>
      <c r="C19" t="s">
        <v>35</v>
      </c>
      <c r="D19" t="s">
        <v>36</v>
      </c>
      <c r="E19" t="s">
        <v>121</v>
      </c>
      <c r="F19" t="s">
        <v>66</v>
      </c>
      <c r="G19" t="s">
        <v>141</v>
      </c>
      <c r="H19" t="s">
        <v>40</v>
      </c>
      <c r="I19" t="s">
        <v>41</v>
      </c>
      <c r="J19" t="s">
        <v>142</v>
      </c>
      <c r="K19" t="s">
        <v>124</v>
      </c>
      <c r="L19" t="s">
        <v>125</v>
      </c>
      <c r="M19" t="s">
        <v>15</v>
      </c>
      <c r="N19" t="s">
        <v>143</v>
      </c>
      <c r="O19" t="s">
        <v>15</v>
      </c>
      <c r="P19" t="s">
        <v>15</v>
      </c>
      <c r="Q19" t="s">
        <v>46</v>
      </c>
      <c r="R19" t="s">
        <v>144</v>
      </c>
      <c r="S19" t="s">
        <v>46</v>
      </c>
    </row>
    <row r="20" spans="1:19">
      <c r="A20" t="s">
        <v>145</v>
      </c>
      <c r="B20" t="s">
        <v>49</v>
      </c>
      <c r="C20" t="s">
        <v>50</v>
      </c>
      <c r="D20" t="s">
        <v>36</v>
      </c>
      <c r="E20" t="s">
        <v>121</v>
      </c>
      <c r="F20" t="s">
        <v>115</v>
      </c>
      <c r="G20" t="s">
        <v>116</v>
      </c>
      <c r="H20" t="s">
        <v>40</v>
      </c>
      <c r="I20" t="s">
        <v>41</v>
      </c>
      <c r="J20" t="s">
        <v>146</v>
      </c>
      <c r="K20" t="s">
        <v>146</v>
      </c>
      <c r="L20" t="s">
        <v>147</v>
      </c>
      <c r="M20" t="s">
        <v>15</v>
      </c>
      <c r="N20" t="s">
        <v>15</v>
      </c>
      <c r="O20" t="s">
        <v>15</v>
      </c>
      <c r="P20" t="s">
        <v>15</v>
      </c>
      <c r="Q20" t="s">
        <v>46</v>
      </c>
      <c r="R20" t="s">
        <v>148</v>
      </c>
      <c r="S20" t="s">
        <v>46</v>
      </c>
    </row>
    <row r="21" spans="1:19">
      <c r="A21" t="s">
        <v>149</v>
      </c>
      <c r="B21" t="s">
        <v>34</v>
      </c>
      <c r="C21" t="s">
        <v>35</v>
      </c>
      <c r="D21" t="s">
        <v>36</v>
      </c>
      <c r="E21" t="s">
        <v>121</v>
      </c>
      <c r="F21" t="s">
        <v>66</v>
      </c>
      <c r="G21" t="s">
        <v>150</v>
      </c>
      <c r="H21" t="s">
        <v>40</v>
      </c>
      <c r="I21" t="s">
        <v>41</v>
      </c>
      <c r="J21" t="s">
        <v>142</v>
      </c>
      <c r="K21" t="s">
        <v>124</v>
      </c>
      <c r="L21" t="s">
        <v>125</v>
      </c>
      <c r="M21" t="s">
        <v>15</v>
      </c>
      <c r="N21" t="s">
        <v>143</v>
      </c>
      <c r="O21" t="s">
        <v>15</v>
      </c>
      <c r="P21" t="s">
        <v>15</v>
      </c>
      <c r="Q21" t="s">
        <v>46</v>
      </c>
      <c r="R21" t="s">
        <v>151</v>
      </c>
      <c r="S21" t="s">
        <v>46</v>
      </c>
    </row>
    <row r="22" spans="1:19">
      <c r="A22" t="s">
        <v>152</v>
      </c>
      <c r="B22" t="s">
        <v>34</v>
      </c>
      <c r="C22" t="s">
        <v>35</v>
      </c>
      <c r="D22" t="s">
        <v>36</v>
      </c>
      <c r="E22" t="s">
        <v>121</v>
      </c>
      <c r="F22" t="s">
        <v>66</v>
      </c>
      <c r="G22" t="s">
        <v>153</v>
      </c>
      <c r="H22" t="s">
        <v>40</v>
      </c>
      <c r="I22" t="s">
        <v>41</v>
      </c>
      <c r="J22" t="s">
        <v>142</v>
      </c>
      <c r="K22" t="s">
        <v>124</v>
      </c>
      <c r="L22" t="s">
        <v>125</v>
      </c>
      <c r="M22" t="s">
        <v>15</v>
      </c>
      <c r="N22" t="s">
        <v>143</v>
      </c>
      <c r="O22" t="s">
        <v>15</v>
      </c>
      <c r="P22" t="s">
        <v>15</v>
      </c>
      <c r="Q22" t="s">
        <v>46</v>
      </c>
      <c r="R22" t="s">
        <v>154</v>
      </c>
      <c r="S22" t="s">
        <v>46</v>
      </c>
    </row>
    <row r="23" spans="1:19">
      <c r="A23" t="s">
        <v>155</v>
      </c>
      <c r="B23" t="s">
        <v>34</v>
      </c>
      <c r="C23" t="s">
        <v>35</v>
      </c>
      <c r="D23" t="s">
        <v>36</v>
      </c>
      <c r="E23" t="s">
        <v>121</v>
      </c>
      <c r="F23" t="s">
        <v>57</v>
      </c>
      <c r="G23" t="s">
        <v>156</v>
      </c>
      <c r="H23" t="s">
        <v>40</v>
      </c>
      <c r="I23" t="s">
        <v>41</v>
      </c>
      <c r="J23" t="s">
        <v>157</v>
      </c>
      <c r="K23" t="s">
        <v>158</v>
      </c>
      <c r="L23" t="s">
        <v>159</v>
      </c>
      <c r="M23" t="s">
        <v>15</v>
      </c>
      <c r="N23" t="s">
        <v>71</v>
      </c>
      <c r="O23" t="s">
        <v>15</v>
      </c>
      <c r="P23" t="s">
        <v>15</v>
      </c>
      <c r="Q23" t="s">
        <v>46</v>
      </c>
      <c r="R23" t="s">
        <v>160</v>
      </c>
      <c r="S23" t="s">
        <v>46</v>
      </c>
    </row>
    <row r="24" spans="1:19">
      <c r="A24" t="s">
        <v>161</v>
      </c>
      <c r="B24" t="s">
        <v>34</v>
      </c>
      <c r="C24" t="s">
        <v>35</v>
      </c>
      <c r="D24" t="s">
        <v>36</v>
      </c>
      <c r="E24" t="s">
        <v>121</v>
      </c>
      <c r="F24" t="s">
        <v>129</v>
      </c>
      <c r="G24" t="s">
        <v>162</v>
      </c>
      <c r="H24" t="s">
        <v>40</v>
      </c>
      <c r="I24" t="s">
        <v>41</v>
      </c>
      <c r="J24" t="s">
        <v>157</v>
      </c>
      <c r="K24" t="s">
        <v>158</v>
      </c>
      <c r="L24" t="s">
        <v>159</v>
      </c>
      <c r="M24" t="s">
        <v>15</v>
      </c>
      <c r="N24" t="s">
        <v>71</v>
      </c>
      <c r="O24" t="s">
        <v>15</v>
      </c>
      <c r="P24" t="s">
        <v>15</v>
      </c>
      <c r="Q24" t="s">
        <v>46</v>
      </c>
      <c r="R24" t="s">
        <v>163</v>
      </c>
      <c r="S24" t="s">
        <v>46</v>
      </c>
    </row>
    <row r="25" spans="1:19">
      <c r="A25" t="s">
        <v>164</v>
      </c>
      <c r="B25" t="s">
        <v>34</v>
      </c>
      <c r="C25" t="s">
        <v>35</v>
      </c>
      <c r="D25" t="s">
        <v>36</v>
      </c>
      <c r="E25" t="s">
        <v>121</v>
      </c>
      <c r="F25" t="s">
        <v>66</v>
      </c>
      <c r="G25" t="s">
        <v>165</v>
      </c>
      <c r="H25" t="s">
        <v>40</v>
      </c>
      <c r="I25" t="s">
        <v>41</v>
      </c>
      <c r="J25" t="s">
        <v>87</v>
      </c>
      <c r="K25" t="s">
        <v>88</v>
      </c>
      <c r="L25" t="s">
        <v>89</v>
      </c>
      <c r="M25" t="s">
        <v>15</v>
      </c>
      <c r="N25" t="s">
        <v>90</v>
      </c>
      <c r="O25" t="s">
        <v>15</v>
      </c>
      <c r="P25" t="s">
        <v>15</v>
      </c>
      <c r="Q25" t="s">
        <v>46</v>
      </c>
      <c r="R25" t="s">
        <v>166</v>
      </c>
      <c r="S25" t="s">
        <v>46</v>
      </c>
    </row>
    <row r="26" spans="1:19">
      <c r="A26" t="s">
        <v>167</v>
      </c>
      <c r="B26" t="s">
        <v>34</v>
      </c>
      <c r="C26" t="s">
        <v>35</v>
      </c>
      <c r="D26" t="s">
        <v>36</v>
      </c>
      <c r="E26" t="s">
        <v>121</v>
      </c>
      <c r="F26" t="s">
        <v>57</v>
      </c>
      <c r="G26" t="s">
        <v>168</v>
      </c>
      <c r="H26" t="s">
        <v>40</v>
      </c>
      <c r="I26" t="s">
        <v>41</v>
      </c>
      <c r="J26" t="s">
        <v>110</v>
      </c>
      <c r="K26" t="s">
        <v>111</v>
      </c>
      <c r="L26" t="s">
        <v>112</v>
      </c>
      <c r="M26" t="s">
        <v>15</v>
      </c>
      <c r="N26" t="s">
        <v>113</v>
      </c>
      <c r="O26" t="s">
        <v>15</v>
      </c>
      <c r="P26" t="s">
        <v>15</v>
      </c>
      <c r="Q26" t="s">
        <v>46</v>
      </c>
      <c r="R26" t="s">
        <v>169</v>
      </c>
      <c r="S26" t="s">
        <v>46</v>
      </c>
    </row>
    <row r="27" spans="1:19">
      <c r="A27" t="s">
        <v>170</v>
      </c>
      <c r="B27" t="s">
        <v>34</v>
      </c>
      <c r="C27" t="s">
        <v>35</v>
      </c>
      <c r="D27" t="s">
        <v>36</v>
      </c>
      <c r="E27" t="s">
        <v>121</v>
      </c>
      <c r="F27" t="s">
        <v>57</v>
      </c>
      <c r="G27" t="s">
        <v>171</v>
      </c>
      <c r="H27" t="s">
        <v>40</v>
      </c>
      <c r="I27" t="s">
        <v>41</v>
      </c>
      <c r="J27" t="s">
        <v>157</v>
      </c>
      <c r="K27" t="s">
        <v>158</v>
      </c>
      <c r="L27" t="s">
        <v>159</v>
      </c>
      <c r="M27" t="s">
        <v>15</v>
      </c>
      <c r="N27" t="s">
        <v>71</v>
      </c>
      <c r="O27" t="s">
        <v>15</v>
      </c>
      <c r="P27" t="s">
        <v>15</v>
      </c>
      <c r="Q27" t="s">
        <v>46</v>
      </c>
      <c r="R27" t="s">
        <v>172</v>
      </c>
      <c r="S27" t="s">
        <v>46</v>
      </c>
    </row>
    <row r="28" spans="1:19">
      <c r="A28" t="s">
        <v>173</v>
      </c>
      <c r="B28" t="s">
        <v>34</v>
      </c>
      <c r="C28" t="s">
        <v>35</v>
      </c>
      <c r="D28" t="s">
        <v>36</v>
      </c>
      <c r="E28" t="s">
        <v>121</v>
      </c>
      <c r="F28" t="s">
        <v>66</v>
      </c>
      <c r="G28" t="s">
        <v>174</v>
      </c>
      <c r="H28" t="s">
        <v>40</v>
      </c>
      <c r="I28" t="s">
        <v>41</v>
      </c>
      <c r="J28" t="s">
        <v>142</v>
      </c>
      <c r="K28" t="s">
        <v>124</v>
      </c>
      <c r="L28" t="s">
        <v>125</v>
      </c>
      <c r="M28" t="s">
        <v>15</v>
      </c>
      <c r="N28" t="s">
        <v>143</v>
      </c>
      <c r="O28" t="s">
        <v>15</v>
      </c>
      <c r="P28" t="s">
        <v>15</v>
      </c>
      <c r="Q28" t="s">
        <v>46</v>
      </c>
      <c r="R28" t="s">
        <v>175</v>
      </c>
      <c r="S28" t="s">
        <v>46</v>
      </c>
    </row>
    <row r="29" spans="1:19">
      <c r="A29" t="s">
        <v>176</v>
      </c>
      <c r="B29" t="s">
        <v>34</v>
      </c>
      <c r="C29" t="s">
        <v>35</v>
      </c>
      <c r="D29" t="s">
        <v>36</v>
      </c>
      <c r="E29" t="s">
        <v>121</v>
      </c>
      <c r="F29" t="s">
        <v>57</v>
      </c>
      <c r="G29" t="s">
        <v>177</v>
      </c>
      <c r="H29" t="s">
        <v>40</v>
      </c>
      <c r="I29" t="s">
        <v>41</v>
      </c>
      <c r="J29" t="s">
        <v>157</v>
      </c>
      <c r="K29" t="s">
        <v>158</v>
      </c>
      <c r="L29" t="s">
        <v>159</v>
      </c>
      <c r="M29" t="s">
        <v>15</v>
      </c>
      <c r="N29" t="s">
        <v>71</v>
      </c>
      <c r="O29" t="s">
        <v>15</v>
      </c>
      <c r="P29" t="s">
        <v>15</v>
      </c>
      <c r="Q29" t="s">
        <v>46</v>
      </c>
      <c r="R29" t="s">
        <v>83</v>
      </c>
      <c r="S29" t="s">
        <v>46</v>
      </c>
    </row>
    <row r="30" spans="1:19">
      <c r="A30" t="s">
        <v>178</v>
      </c>
      <c r="B30" t="s">
        <v>34</v>
      </c>
      <c r="C30" t="s">
        <v>35</v>
      </c>
      <c r="D30" t="s">
        <v>36</v>
      </c>
      <c r="E30" t="s">
        <v>121</v>
      </c>
      <c r="F30" t="s">
        <v>66</v>
      </c>
      <c r="G30" t="s">
        <v>179</v>
      </c>
      <c r="H30" t="s">
        <v>40</v>
      </c>
      <c r="I30" t="s">
        <v>41</v>
      </c>
      <c r="J30" t="s">
        <v>87</v>
      </c>
      <c r="K30" t="s">
        <v>88</v>
      </c>
      <c r="L30" t="s">
        <v>89</v>
      </c>
      <c r="M30" t="s">
        <v>15</v>
      </c>
      <c r="N30" t="s">
        <v>90</v>
      </c>
      <c r="O30" t="s">
        <v>15</v>
      </c>
      <c r="P30" t="s">
        <v>15</v>
      </c>
      <c r="Q30" t="s">
        <v>46</v>
      </c>
      <c r="R30" t="s">
        <v>180</v>
      </c>
      <c r="S30" t="s">
        <v>46</v>
      </c>
    </row>
    <row r="31" spans="1:19">
      <c r="A31" t="s">
        <v>181</v>
      </c>
      <c r="B31" t="s">
        <v>34</v>
      </c>
      <c r="C31" t="s">
        <v>35</v>
      </c>
      <c r="D31" t="s">
        <v>36</v>
      </c>
      <c r="E31" t="s">
        <v>121</v>
      </c>
      <c r="F31" t="s">
        <v>129</v>
      </c>
      <c r="G31" t="s">
        <v>182</v>
      </c>
      <c r="H31" t="s">
        <v>40</v>
      </c>
      <c r="I31" t="s">
        <v>41</v>
      </c>
      <c r="J31" t="s">
        <v>183</v>
      </c>
      <c r="K31" t="s">
        <v>184</v>
      </c>
      <c r="L31" t="s">
        <v>185</v>
      </c>
      <c r="M31" t="s">
        <v>15</v>
      </c>
      <c r="N31" t="s">
        <v>186</v>
      </c>
      <c r="O31" t="s">
        <v>15</v>
      </c>
      <c r="P31" t="s">
        <v>15</v>
      </c>
      <c r="Q31" t="s">
        <v>46</v>
      </c>
      <c r="R31" t="s">
        <v>187</v>
      </c>
      <c r="S31" t="s">
        <v>46</v>
      </c>
    </row>
    <row r="32" spans="1:19">
      <c r="A32" t="s">
        <v>188</v>
      </c>
      <c r="B32" t="s">
        <v>34</v>
      </c>
      <c r="C32" t="s">
        <v>35</v>
      </c>
      <c r="D32" t="s">
        <v>36</v>
      </c>
      <c r="E32" t="s">
        <v>121</v>
      </c>
      <c r="F32" t="s">
        <v>129</v>
      </c>
      <c r="G32" t="s">
        <v>189</v>
      </c>
      <c r="H32" t="s">
        <v>100</v>
      </c>
      <c r="I32" t="s">
        <v>41</v>
      </c>
      <c r="J32" t="s">
        <v>190</v>
      </c>
      <c r="K32" t="s">
        <v>191</v>
      </c>
      <c r="L32" t="s">
        <v>192</v>
      </c>
      <c r="M32" t="s">
        <v>15</v>
      </c>
      <c r="N32" t="s">
        <v>193</v>
      </c>
      <c r="O32" t="s">
        <v>15</v>
      </c>
      <c r="P32" t="s">
        <v>15</v>
      </c>
      <c r="Q32" t="s">
        <v>46</v>
      </c>
      <c r="R32" t="s">
        <v>83</v>
      </c>
      <c r="S32" t="s">
        <v>46</v>
      </c>
    </row>
    <row r="33" spans="1:19">
      <c r="A33" t="s">
        <v>194</v>
      </c>
      <c r="B33" t="s">
        <v>34</v>
      </c>
      <c r="C33" t="s">
        <v>35</v>
      </c>
      <c r="D33" t="s">
        <v>36</v>
      </c>
      <c r="E33" t="s">
        <v>121</v>
      </c>
      <c r="F33" t="s">
        <v>66</v>
      </c>
      <c r="G33" t="s">
        <v>195</v>
      </c>
      <c r="H33" t="s">
        <v>40</v>
      </c>
      <c r="I33" t="s">
        <v>41</v>
      </c>
      <c r="J33" t="s">
        <v>142</v>
      </c>
      <c r="K33" t="s">
        <v>124</v>
      </c>
      <c r="L33" t="s">
        <v>125</v>
      </c>
      <c r="M33" t="s">
        <v>15</v>
      </c>
      <c r="N33" t="s">
        <v>143</v>
      </c>
      <c r="O33" t="s">
        <v>15</v>
      </c>
      <c r="P33" t="s">
        <v>15</v>
      </c>
      <c r="Q33" t="s">
        <v>46</v>
      </c>
      <c r="R33" t="s">
        <v>196</v>
      </c>
      <c r="S33" t="s">
        <v>46</v>
      </c>
    </row>
    <row r="34" spans="1:19">
      <c r="A34" t="s">
        <v>197</v>
      </c>
      <c r="B34" t="s">
        <v>34</v>
      </c>
      <c r="C34" t="s">
        <v>35</v>
      </c>
      <c r="D34" t="s">
        <v>36</v>
      </c>
      <c r="E34" t="s">
        <v>121</v>
      </c>
      <c r="F34" t="s">
        <v>66</v>
      </c>
      <c r="G34" t="s">
        <v>198</v>
      </c>
      <c r="H34" t="s">
        <v>40</v>
      </c>
      <c r="I34" t="s">
        <v>41</v>
      </c>
      <c r="J34" t="s">
        <v>142</v>
      </c>
      <c r="K34" t="s">
        <v>124</v>
      </c>
      <c r="L34" t="s">
        <v>125</v>
      </c>
      <c r="M34" t="s">
        <v>15</v>
      </c>
      <c r="N34" t="s">
        <v>143</v>
      </c>
      <c r="O34" t="s">
        <v>15</v>
      </c>
      <c r="P34" t="s">
        <v>15</v>
      </c>
      <c r="Q34" t="s">
        <v>46</v>
      </c>
      <c r="R34" t="s">
        <v>199</v>
      </c>
      <c r="S34" t="s">
        <v>46</v>
      </c>
    </row>
    <row r="35" spans="1:19">
      <c r="A35" t="s">
        <v>200</v>
      </c>
      <c r="B35" t="s">
        <v>34</v>
      </c>
      <c r="C35" t="s">
        <v>35</v>
      </c>
      <c r="D35" t="s">
        <v>36</v>
      </c>
      <c r="E35" t="s">
        <v>121</v>
      </c>
      <c r="F35" t="s">
        <v>66</v>
      </c>
      <c r="G35" t="s">
        <v>201</v>
      </c>
      <c r="H35" t="s">
        <v>40</v>
      </c>
      <c r="I35" t="s">
        <v>41</v>
      </c>
      <c r="J35" t="s">
        <v>87</v>
      </c>
      <c r="K35" t="s">
        <v>88</v>
      </c>
      <c r="L35" t="s">
        <v>89</v>
      </c>
      <c r="M35" t="s">
        <v>15</v>
      </c>
      <c r="N35" t="s">
        <v>90</v>
      </c>
      <c r="O35" t="s">
        <v>15</v>
      </c>
      <c r="P35" t="s">
        <v>15</v>
      </c>
      <c r="Q35" t="s">
        <v>46</v>
      </c>
      <c r="R35" t="s">
        <v>202</v>
      </c>
      <c r="S35" t="s">
        <v>46</v>
      </c>
    </row>
    <row r="36" spans="1:19">
      <c r="A36" t="s">
        <v>203</v>
      </c>
      <c r="B36" t="s">
        <v>34</v>
      </c>
      <c r="C36" t="s">
        <v>35</v>
      </c>
      <c r="D36" t="s">
        <v>36</v>
      </c>
      <c r="E36" t="s">
        <v>121</v>
      </c>
      <c r="F36" t="s">
        <v>66</v>
      </c>
      <c r="G36" t="s">
        <v>139</v>
      </c>
      <c r="H36" t="s">
        <v>40</v>
      </c>
      <c r="I36" t="s">
        <v>41</v>
      </c>
      <c r="J36" t="s">
        <v>87</v>
      </c>
      <c r="K36" t="s">
        <v>88</v>
      </c>
      <c r="L36" t="s">
        <v>89</v>
      </c>
      <c r="M36" t="s">
        <v>15</v>
      </c>
      <c r="N36" t="s">
        <v>90</v>
      </c>
      <c r="O36" t="s">
        <v>15</v>
      </c>
      <c r="P36" t="s">
        <v>15</v>
      </c>
      <c r="Q36" t="s">
        <v>46</v>
      </c>
      <c r="R36" t="s">
        <v>204</v>
      </c>
      <c r="S36" t="s">
        <v>46</v>
      </c>
    </row>
    <row r="37" spans="1:19">
      <c r="A37" t="s">
        <v>205</v>
      </c>
      <c r="B37" t="s">
        <v>34</v>
      </c>
      <c r="C37" t="s">
        <v>35</v>
      </c>
      <c r="D37" t="s">
        <v>36</v>
      </c>
      <c r="E37" t="s">
        <v>121</v>
      </c>
      <c r="F37" t="s">
        <v>66</v>
      </c>
      <c r="G37" t="s">
        <v>206</v>
      </c>
      <c r="H37" t="s">
        <v>40</v>
      </c>
      <c r="I37" t="s">
        <v>41</v>
      </c>
      <c r="J37" t="s">
        <v>142</v>
      </c>
      <c r="K37" t="s">
        <v>124</v>
      </c>
      <c r="L37" t="s">
        <v>125</v>
      </c>
      <c r="M37" t="s">
        <v>15</v>
      </c>
      <c r="N37" t="s">
        <v>143</v>
      </c>
      <c r="O37" t="s">
        <v>15</v>
      </c>
      <c r="P37" t="s">
        <v>15</v>
      </c>
      <c r="Q37" t="s">
        <v>46</v>
      </c>
      <c r="R37" t="s">
        <v>207</v>
      </c>
      <c r="S37" t="s">
        <v>46</v>
      </c>
    </row>
    <row r="38" spans="1:19">
      <c r="A38" t="s">
        <v>208</v>
      </c>
      <c r="B38" t="s">
        <v>34</v>
      </c>
      <c r="C38" t="s">
        <v>35</v>
      </c>
      <c r="D38" t="s">
        <v>36</v>
      </c>
      <c r="E38" t="s">
        <v>121</v>
      </c>
      <c r="F38" t="s">
        <v>66</v>
      </c>
      <c r="G38" t="s">
        <v>209</v>
      </c>
      <c r="H38" t="s">
        <v>40</v>
      </c>
      <c r="I38" t="s">
        <v>41</v>
      </c>
      <c r="J38" t="s">
        <v>142</v>
      </c>
      <c r="K38" t="s">
        <v>124</v>
      </c>
      <c r="L38" t="s">
        <v>125</v>
      </c>
      <c r="M38" t="s">
        <v>15</v>
      </c>
      <c r="N38" t="s">
        <v>143</v>
      </c>
      <c r="O38" t="s">
        <v>15</v>
      </c>
      <c r="P38" t="s">
        <v>15</v>
      </c>
      <c r="Q38" t="s">
        <v>46</v>
      </c>
      <c r="R38" t="s">
        <v>210</v>
      </c>
      <c r="S38" t="s">
        <v>46</v>
      </c>
    </row>
    <row r="39" spans="1:19">
      <c r="A39" t="s">
        <v>211</v>
      </c>
      <c r="B39" t="s">
        <v>34</v>
      </c>
      <c r="C39" t="s">
        <v>35</v>
      </c>
      <c r="D39" t="s">
        <v>36</v>
      </c>
      <c r="E39" t="s">
        <v>121</v>
      </c>
      <c r="F39" t="s">
        <v>57</v>
      </c>
      <c r="G39" t="s">
        <v>212</v>
      </c>
      <c r="H39" t="s">
        <v>40</v>
      </c>
      <c r="I39" t="s">
        <v>41</v>
      </c>
      <c r="J39" t="s">
        <v>157</v>
      </c>
      <c r="K39" t="s">
        <v>158</v>
      </c>
      <c r="L39" t="s">
        <v>159</v>
      </c>
      <c r="M39" t="s">
        <v>15</v>
      </c>
      <c r="N39" t="s">
        <v>71</v>
      </c>
      <c r="O39" t="s">
        <v>15</v>
      </c>
      <c r="P39" t="s">
        <v>15</v>
      </c>
      <c r="Q39" t="s">
        <v>46</v>
      </c>
      <c r="R39" t="s">
        <v>213</v>
      </c>
      <c r="S39" t="s">
        <v>46</v>
      </c>
    </row>
    <row r="40" spans="1:19">
      <c r="A40" t="s">
        <v>214</v>
      </c>
      <c r="B40" t="s">
        <v>34</v>
      </c>
      <c r="C40" t="s">
        <v>35</v>
      </c>
      <c r="D40" t="s">
        <v>36</v>
      </c>
      <c r="E40" t="s">
        <v>121</v>
      </c>
      <c r="F40" t="s">
        <v>66</v>
      </c>
      <c r="G40" t="s">
        <v>215</v>
      </c>
      <c r="H40" t="s">
        <v>40</v>
      </c>
      <c r="I40" t="s">
        <v>41</v>
      </c>
      <c r="J40" t="s">
        <v>87</v>
      </c>
      <c r="K40" t="s">
        <v>88</v>
      </c>
      <c r="L40" t="s">
        <v>89</v>
      </c>
      <c r="M40" t="s">
        <v>15</v>
      </c>
      <c r="N40" t="s">
        <v>90</v>
      </c>
      <c r="O40" t="s">
        <v>15</v>
      </c>
      <c r="P40" t="s">
        <v>15</v>
      </c>
      <c r="Q40" t="s">
        <v>46</v>
      </c>
      <c r="R40" t="s">
        <v>216</v>
      </c>
      <c r="S40" t="s">
        <v>46</v>
      </c>
    </row>
    <row r="41" spans="1:19">
      <c r="A41" t="s">
        <v>217</v>
      </c>
      <c r="B41" t="s">
        <v>34</v>
      </c>
      <c r="C41" t="s">
        <v>35</v>
      </c>
      <c r="D41" t="s">
        <v>36</v>
      </c>
      <c r="E41" t="s">
        <v>121</v>
      </c>
      <c r="F41" t="s">
        <v>66</v>
      </c>
      <c r="G41" t="s">
        <v>218</v>
      </c>
      <c r="H41" t="s">
        <v>40</v>
      </c>
      <c r="I41" t="s">
        <v>41</v>
      </c>
      <c r="J41" t="s">
        <v>87</v>
      </c>
      <c r="K41" t="s">
        <v>88</v>
      </c>
      <c r="L41" t="s">
        <v>89</v>
      </c>
      <c r="M41" t="s">
        <v>15</v>
      </c>
      <c r="N41" t="s">
        <v>90</v>
      </c>
      <c r="O41" t="s">
        <v>15</v>
      </c>
      <c r="P41" t="s">
        <v>15</v>
      </c>
      <c r="Q41" t="s">
        <v>46</v>
      </c>
      <c r="R41" t="s">
        <v>219</v>
      </c>
      <c r="S41" t="s">
        <v>46</v>
      </c>
    </row>
    <row r="42" spans="1:19">
      <c r="A42" t="s">
        <v>220</v>
      </c>
      <c r="B42" t="s">
        <v>34</v>
      </c>
      <c r="C42" t="s">
        <v>35</v>
      </c>
      <c r="D42" t="s">
        <v>36</v>
      </c>
      <c r="E42" t="s">
        <v>121</v>
      </c>
      <c r="F42" t="s">
        <v>66</v>
      </c>
      <c r="G42" t="s">
        <v>221</v>
      </c>
      <c r="H42" t="s">
        <v>40</v>
      </c>
      <c r="I42" t="s">
        <v>41</v>
      </c>
      <c r="J42" t="s">
        <v>87</v>
      </c>
      <c r="K42" t="s">
        <v>88</v>
      </c>
      <c r="L42" t="s">
        <v>89</v>
      </c>
      <c r="M42" t="s">
        <v>15</v>
      </c>
      <c r="N42" t="s">
        <v>90</v>
      </c>
      <c r="O42" t="s">
        <v>15</v>
      </c>
      <c r="P42" t="s">
        <v>15</v>
      </c>
      <c r="Q42" t="s">
        <v>46</v>
      </c>
      <c r="R42" t="s">
        <v>222</v>
      </c>
      <c r="S42" t="s">
        <v>46</v>
      </c>
    </row>
    <row r="43" spans="1:19">
      <c r="A43" t="s">
        <v>223</v>
      </c>
      <c r="B43" t="s">
        <v>34</v>
      </c>
      <c r="C43" t="s">
        <v>35</v>
      </c>
      <c r="D43" t="s">
        <v>36</v>
      </c>
      <c r="E43" t="s">
        <v>121</v>
      </c>
      <c r="F43" t="s">
        <v>57</v>
      </c>
      <c r="G43" t="s">
        <v>224</v>
      </c>
      <c r="H43" t="s">
        <v>40</v>
      </c>
      <c r="I43" t="s">
        <v>41</v>
      </c>
      <c r="J43" t="s">
        <v>157</v>
      </c>
      <c r="K43" t="s">
        <v>158</v>
      </c>
      <c r="L43" t="s">
        <v>159</v>
      </c>
      <c r="M43" t="s">
        <v>15</v>
      </c>
      <c r="N43" t="s">
        <v>71</v>
      </c>
      <c r="O43" t="s">
        <v>15</v>
      </c>
      <c r="P43" t="s">
        <v>15</v>
      </c>
      <c r="Q43" t="s">
        <v>46</v>
      </c>
      <c r="R43" t="s">
        <v>225</v>
      </c>
      <c r="S43" t="s">
        <v>46</v>
      </c>
    </row>
    <row r="44" spans="1:19">
      <c r="A44" t="s">
        <v>226</v>
      </c>
      <c r="B44" t="s">
        <v>34</v>
      </c>
      <c r="C44" t="s">
        <v>35</v>
      </c>
      <c r="D44" t="s">
        <v>36</v>
      </c>
      <c r="E44" t="s">
        <v>121</v>
      </c>
      <c r="F44" t="s">
        <v>66</v>
      </c>
      <c r="G44" t="s">
        <v>227</v>
      </c>
      <c r="H44" t="s">
        <v>40</v>
      </c>
      <c r="I44" t="s">
        <v>41</v>
      </c>
      <c r="J44" t="s">
        <v>87</v>
      </c>
      <c r="K44" t="s">
        <v>88</v>
      </c>
      <c r="L44" t="s">
        <v>89</v>
      </c>
      <c r="M44" t="s">
        <v>15</v>
      </c>
      <c r="N44" t="s">
        <v>90</v>
      </c>
      <c r="O44" t="s">
        <v>15</v>
      </c>
      <c r="P44" t="s">
        <v>15</v>
      </c>
      <c r="Q44" t="s">
        <v>46</v>
      </c>
      <c r="R44" t="s">
        <v>228</v>
      </c>
      <c r="S44" t="s">
        <v>46</v>
      </c>
    </row>
    <row r="45" spans="1:19">
      <c r="A45" t="s">
        <v>229</v>
      </c>
      <c r="B45" t="s">
        <v>34</v>
      </c>
      <c r="C45" t="s">
        <v>35</v>
      </c>
      <c r="D45" t="s">
        <v>36</v>
      </c>
      <c r="E45" t="s">
        <v>121</v>
      </c>
      <c r="F45" t="s">
        <v>57</v>
      </c>
      <c r="G45" t="s">
        <v>230</v>
      </c>
      <c r="H45" t="s">
        <v>40</v>
      </c>
      <c r="I45" t="s">
        <v>41</v>
      </c>
      <c r="J45" t="s">
        <v>157</v>
      </c>
      <c r="K45" t="s">
        <v>158</v>
      </c>
      <c r="L45" t="s">
        <v>159</v>
      </c>
      <c r="M45" t="s">
        <v>15</v>
      </c>
      <c r="N45" t="s">
        <v>71</v>
      </c>
      <c r="O45" t="s">
        <v>15</v>
      </c>
      <c r="P45" t="s">
        <v>15</v>
      </c>
      <c r="Q45" t="s">
        <v>46</v>
      </c>
      <c r="R45" t="s">
        <v>46</v>
      </c>
      <c r="S45" t="s">
        <v>46</v>
      </c>
    </row>
    <row r="46" spans="1:19">
      <c r="A46" t="s">
        <v>231</v>
      </c>
      <c r="B46" t="s">
        <v>34</v>
      </c>
      <c r="C46" t="s">
        <v>35</v>
      </c>
      <c r="D46" t="s">
        <v>36</v>
      </c>
      <c r="E46" t="s">
        <v>121</v>
      </c>
      <c r="F46" t="s">
        <v>66</v>
      </c>
      <c r="G46" t="s">
        <v>232</v>
      </c>
      <c r="H46" t="s">
        <v>40</v>
      </c>
      <c r="I46" t="s">
        <v>41</v>
      </c>
      <c r="J46" t="s">
        <v>87</v>
      </c>
      <c r="K46" t="s">
        <v>88</v>
      </c>
      <c r="L46" t="s">
        <v>89</v>
      </c>
      <c r="M46" t="s">
        <v>15</v>
      </c>
      <c r="N46" t="s">
        <v>90</v>
      </c>
      <c r="O46" t="s">
        <v>15</v>
      </c>
      <c r="P46" t="s">
        <v>15</v>
      </c>
      <c r="Q46" t="s">
        <v>46</v>
      </c>
      <c r="R46" t="s">
        <v>233</v>
      </c>
      <c r="S46" t="s">
        <v>46</v>
      </c>
    </row>
    <row r="47" spans="1:19">
      <c r="A47" t="s">
        <v>234</v>
      </c>
      <c r="B47" t="s">
        <v>34</v>
      </c>
      <c r="C47" t="s">
        <v>35</v>
      </c>
      <c r="D47" t="s">
        <v>36</v>
      </c>
      <c r="E47" t="s">
        <v>121</v>
      </c>
      <c r="F47" t="s">
        <v>66</v>
      </c>
      <c r="G47" t="s">
        <v>235</v>
      </c>
      <c r="H47" t="s">
        <v>40</v>
      </c>
      <c r="I47" t="s">
        <v>41</v>
      </c>
      <c r="J47" t="s">
        <v>142</v>
      </c>
      <c r="K47" t="s">
        <v>124</v>
      </c>
      <c r="L47" t="s">
        <v>125</v>
      </c>
      <c r="M47" t="s">
        <v>15</v>
      </c>
      <c r="N47" t="s">
        <v>143</v>
      </c>
      <c r="O47" t="s">
        <v>15</v>
      </c>
      <c r="P47" t="s">
        <v>15</v>
      </c>
      <c r="Q47" t="s">
        <v>46</v>
      </c>
      <c r="R47" t="s">
        <v>236</v>
      </c>
      <c r="S47" t="s">
        <v>46</v>
      </c>
    </row>
    <row r="48" spans="1:19">
      <c r="A48" t="s">
        <v>237</v>
      </c>
      <c r="B48" t="s">
        <v>34</v>
      </c>
      <c r="C48" t="s">
        <v>35</v>
      </c>
      <c r="D48" t="s">
        <v>36</v>
      </c>
      <c r="E48" t="s">
        <v>121</v>
      </c>
      <c r="F48" t="s">
        <v>66</v>
      </c>
      <c r="G48" t="s">
        <v>238</v>
      </c>
      <c r="H48" t="s">
        <v>40</v>
      </c>
      <c r="I48" t="s">
        <v>41</v>
      </c>
      <c r="J48" t="s">
        <v>142</v>
      </c>
      <c r="K48" t="s">
        <v>124</v>
      </c>
      <c r="L48" t="s">
        <v>125</v>
      </c>
      <c r="M48" t="s">
        <v>15</v>
      </c>
      <c r="N48" t="s">
        <v>143</v>
      </c>
      <c r="O48" t="s">
        <v>15</v>
      </c>
      <c r="P48" t="s">
        <v>15</v>
      </c>
      <c r="Q48" t="s">
        <v>46</v>
      </c>
      <c r="R48" t="s">
        <v>239</v>
      </c>
      <c r="S48" t="s">
        <v>46</v>
      </c>
    </row>
    <row r="49" spans="1:19">
      <c r="A49" t="s">
        <v>240</v>
      </c>
      <c r="B49" t="s">
        <v>34</v>
      </c>
      <c r="C49" t="s">
        <v>35</v>
      </c>
      <c r="D49" t="s">
        <v>36</v>
      </c>
      <c r="E49" t="s">
        <v>121</v>
      </c>
      <c r="F49" t="s">
        <v>57</v>
      </c>
      <c r="G49" t="s">
        <v>122</v>
      </c>
      <c r="H49" t="s">
        <v>40</v>
      </c>
      <c r="I49" t="s">
        <v>41</v>
      </c>
      <c r="J49" t="s">
        <v>157</v>
      </c>
      <c r="K49" t="s">
        <v>158</v>
      </c>
      <c r="L49" t="s">
        <v>159</v>
      </c>
      <c r="M49" t="s">
        <v>15</v>
      </c>
      <c r="N49" t="s">
        <v>71</v>
      </c>
      <c r="O49" t="s">
        <v>15</v>
      </c>
      <c r="P49" t="s">
        <v>15</v>
      </c>
      <c r="Q49" t="s">
        <v>46</v>
      </c>
      <c r="R49" t="s">
        <v>46</v>
      </c>
      <c r="S49" t="s">
        <v>46</v>
      </c>
    </row>
    <row r="50" spans="1:19">
      <c r="A50" t="s">
        <v>241</v>
      </c>
      <c r="B50" t="s">
        <v>34</v>
      </c>
      <c r="C50" t="s">
        <v>35</v>
      </c>
      <c r="D50" t="s">
        <v>36</v>
      </c>
      <c r="E50" t="s">
        <v>121</v>
      </c>
      <c r="F50" t="s">
        <v>129</v>
      </c>
      <c r="G50" t="s">
        <v>242</v>
      </c>
      <c r="H50" t="s">
        <v>40</v>
      </c>
      <c r="I50" t="s">
        <v>41</v>
      </c>
      <c r="J50" t="s">
        <v>157</v>
      </c>
      <c r="K50" t="s">
        <v>158</v>
      </c>
      <c r="L50" t="s">
        <v>159</v>
      </c>
      <c r="M50" t="s">
        <v>15</v>
      </c>
      <c r="N50" t="s">
        <v>71</v>
      </c>
      <c r="O50" t="s">
        <v>15</v>
      </c>
      <c r="P50" t="s">
        <v>15</v>
      </c>
      <c r="Q50" t="s">
        <v>46</v>
      </c>
      <c r="R50" t="s">
        <v>243</v>
      </c>
      <c r="S50" t="s">
        <v>46</v>
      </c>
    </row>
    <row r="51" spans="1:19">
      <c r="A51" t="s">
        <v>244</v>
      </c>
      <c r="B51" t="s">
        <v>34</v>
      </c>
      <c r="C51" t="s">
        <v>35</v>
      </c>
      <c r="D51" t="s">
        <v>36</v>
      </c>
      <c r="E51" t="s">
        <v>121</v>
      </c>
      <c r="F51" t="s">
        <v>66</v>
      </c>
      <c r="G51" t="s">
        <v>245</v>
      </c>
      <c r="H51" t="s">
        <v>40</v>
      </c>
      <c r="I51" t="s">
        <v>41</v>
      </c>
      <c r="J51" t="s">
        <v>142</v>
      </c>
      <c r="K51" t="s">
        <v>124</v>
      </c>
      <c r="L51" t="s">
        <v>125</v>
      </c>
      <c r="M51" t="s">
        <v>15</v>
      </c>
      <c r="N51" t="s">
        <v>143</v>
      </c>
      <c r="O51" t="s">
        <v>15</v>
      </c>
      <c r="P51" t="s">
        <v>15</v>
      </c>
      <c r="Q51" t="s">
        <v>46</v>
      </c>
      <c r="R51" t="s">
        <v>246</v>
      </c>
      <c r="S51" t="s">
        <v>46</v>
      </c>
    </row>
    <row r="52" spans="1:19">
      <c r="A52" t="s">
        <v>247</v>
      </c>
      <c r="B52" t="s">
        <v>34</v>
      </c>
      <c r="C52" t="s">
        <v>35</v>
      </c>
      <c r="D52" t="s">
        <v>36</v>
      </c>
      <c r="E52" t="s">
        <v>121</v>
      </c>
      <c r="F52" t="s">
        <v>66</v>
      </c>
      <c r="G52" t="s">
        <v>248</v>
      </c>
      <c r="H52" t="s">
        <v>40</v>
      </c>
      <c r="I52" t="s">
        <v>41</v>
      </c>
      <c r="J52" t="s">
        <v>87</v>
      </c>
      <c r="K52" t="s">
        <v>88</v>
      </c>
      <c r="L52" t="s">
        <v>89</v>
      </c>
      <c r="M52" t="s">
        <v>15</v>
      </c>
      <c r="N52" t="s">
        <v>90</v>
      </c>
      <c r="O52" t="s">
        <v>15</v>
      </c>
      <c r="P52" t="s">
        <v>15</v>
      </c>
      <c r="Q52" t="s">
        <v>46</v>
      </c>
      <c r="R52" t="s">
        <v>249</v>
      </c>
      <c r="S52" t="s">
        <v>46</v>
      </c>
    </row>
    <row r="53" spans="1:19">
      <c r="A53" t="s">
        <v>250</v>
      </c>
      <c r="B53" t="s">
        <v>34</v>
      </c>
      <c r="C53" t="s">
        <v>35</v>
      </c>
      <c r="D53" t="s">
        <v>36</v>
      </c>
      <c r="E53" t="s">
        <v>121</v>
      </c>
      <c r="F53" t="s">
        <v>66</v>
      </c>
      <c r="G53" t="s">
        <v>251</v>
      </c>
      <c r="H53" t="s">
        <v>40</v>
      </c>
      <c r="I53" t="s">
        <v>41</v>
      </c>
      <c r="J53" t="s">
        <v>87</v>
      </c>
      <c r="K53" t="s">
        <v>88</v>
      </c>
      <c r="L53" t="s">
        <v>89</v>
      </c>
      <c r="M53" t="s">
        <v>15</v>
      </c>
      <c r="N53" t="s">
        <v>90</v>
      </c>
      <c r="O53" t="s">
        <v>15</v>
      </c>
      <c r="P53" t="s">
        <v>15</v>
      </c>
      <c r="Q53" t="s">
        <v>46</v>
      </c>
      <c r="R53" t="s">
        <v>252</v>
      </c>
      <c r="S53" t="s">
        <v>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"/>
  <sheetViews>
    <sheetView workbookViewId="0">
      <selection activeCell="A1" sqref="A1"/>
    </sheetView>
  </sheetViews>
  <sheetFormatPr defaultColWidth="9" defaultRowHeight="13.5" outlineLevelRow="2"/>
  <sheetData>
    <row r="1" spans="1:18">
      <c r="A1" t="s">
        <v>18</v>
      </c>
      <c r="B1" t="s">
        <v>19</v>
      </c>
      <c r="C1" t="s">
        <v>253</v>
      </c>
      <c r="D1" t="s">
        <v>254</v>
      </c>
      <c r="E1" t="s">
        <v>21</v>
      </c>
      <c r="F1" t="s">
        <v>22</v>
      </c>
      <c r="G1" t="s">
        <v>23</v>
      </c>
      <c r="H1" t="s">
        <v>255</v>
      </c>
      <c r="I1" t="s">
        <v>25</v>
      </c>
      <c r="J1" t="s">
        <v>256</v>
      </c>
      <c r="K1" t="s">
        <v>257</v>
      </c>
      <c r="L1" t="s">
        <v>258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259</v>
      </c>
    </row>
    <row r="2" spans="1:18">
      <c r="A2" t="s">
        <v>76</v>
      </c>
      <c r="B2" t="s">
        <v>46</v>
      </c>
      <c r="C2" t="s">
        <v>92</v>
      </c>
      <c r="D2" t="s">
        <v>260</v>
      </c>
      <c r="E2" t="s">
        <v>93</v>
      </c>
      <c r="F2" t="s">
        <v>79</v>
      </c>
      <c r="G2" t="s">
        <v>94</v>
      </c>
      <c r="H2" t="s">
        <v>40</v>
      </c>
      <c r="I2" t="s">
        <v>41</v>
      </c>
      <c r="J2" t="s">
        <v>261</v>
      </c>
      <c r="K2" t="s">
        <v>262</v>
      </c>
      <c r="L2" t="s">
        <v>263</v>
      </c>
      <c r="M2" t="s">
        <v>95</v>
      </c>
      <c r="N2" t="s">
        <v>96</v>
      </c>
      <c r="O2" t="s">
        <v>46</v>
      </c>
      <c r="P2" t="s">
        <v>97</v>
      </c>
      <c r="Q2" t="s">
        <v>46</v>
      </c>
      <c r="R2" t="s">
        <v>264</v>
      </c>
    </row>
    <row r="3" spans="1:18">
      <c r="A3" t="s">
        <v>34</v>
      </c>
      <c r="B3" t="s">
        <v>46</v>
      </c>
      <c r="C3" t="s">
        <v>120</v>
      </c>
      <c r="D3" t="s">
        <v>260</v>
      </c>
      <c r="E3" t="s">
        <v>121</v>
      </c>
      <c r="F3" t="s">
        <v>66</v>
      </c>
      <c r="G3" t="s">
        <v>122</v>
      </c>
      <c r="H3" t="s">
        <v>40</v>
      </c>
      <c r="I3" t="s">
        <v>41</v>
      </c>
      <c r="J3" t="s">
        <v>261</v>
      </c>
      <c r="K3" t="s">
        <v>262</v>
      </c>
      <c r="L3" t="s">
        <v>265</v>
      </c>
      <c r="M3" t="s">
        <v>126</v>
      </c>
      <c r="N3" t="s">
        <v>127</v>
      </c>
      <c r="O3" t="s">
        <v>46</v>
      </c>
      <c r="P3" t="s">
        <v>46</v>
      </c>
      <c r="Q3" t="s">
        <v>46</v>
      </c>
      <c r="R3" t="s">
        <v>264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workbookViewId="0">
      <selection activeCell="A1" sqref="A1"/>
    </sheetView>
  </sheetViews>
  <sheetFormatPr defaultColWidth="9" defaultRowHeight="13.5"/>
  <sheetData>
    <row r="1" spans="1:15">
      <c r="A1" t="s">
        <v>18</v>
      </c>
      <c r="B1" t="s">
        <v>19</v>
      </c>
      <c r="C1" t="s">
        <v>253</v>
      </c>
      <c r="D1" t="s">
        <v>254</v>
      </c>
      <c r="E1" t="s">
        <v>21</v>
      </c>
      <c r="F1" t="s">
        <v>22</v>
      </c>
      <c r="G1" t="s">
        <v>23</v>
      </c>
      <c r="H1" t="s">
        <v>25</v>
      </c>
      <c r="I1" t="s">
        <v>266</v>
      </c>
      <c r="J1" t="s">
        <v>267</v>
      </c>
      <c r="K1" t="s">
        <v>268</v>
      </c>
      <c r="L1" t="s">
        <v>30</v>
      </c>
      <c r="M1" t="s">
        <v>31</v>
      </c>
      <c r="N1" t="s">
        <v>32</v>
      </c>
      <c r="O1" t="s">
        <v>259</v>
      </c>
    </row>
    <row r="2" spans="1:15">
      <c r="A2" t="s">
        <v>34</v>
      </c>
      <c r="B2" t="s">
        <v>46</v>
      </c>
      <c r="C2" t="s">
        <v>33</v>
      </c>
      <c r="D2" t="s">
        <v>260</v>
      </c>
      <c r="E2" t="s">
        <v>37</v>
      </c>
      <c r="F2" t="s">
        <v>38</v>
      </c>
      <c r="G2" t="s">
        <v>39</v>
      </c>
      <c r="H2" t="s">
        <v>46</v>
      </c>
      <c r="I2" t="s">
        <v>45</v>
      </c>
      <c r="J2" t="s">
        <v>269</v>
      </c>
      <c r="K2" t="s">
        <v>270</v>
      </c>
      <c r="L2" t="s">
        <v>46</v>
      </c>
      <c r="M2" t="s">
        <v>47</v>
      </c>
      <c r="N2" t="s">
        <v>46</v>
      </c>
      <c r="O2" t="s">
        <v>264</v>
      </c>
    </row>
    <row r="3" spans="1:15">
      <c r="A3" t="s">
        <v>34</v>
      </c>
      <c r="B3" t="s">
        <v>46</v>
      </c>
      <c r="C3" t="s">
        <v>56</v>
      </c>
      <c r="D3" t="s">
        <v>260</v>
      </c>
      <c r="E3" t="s">
        <v>37</v>
      </c>
      <c r="F3" t="s">
        <v>57</v>
      </c>
      <c r="G3" t="s">
        <v>58</v>
      </c>
      <c r="H3" t="s">
        <v>46</v>
      </c>
      <c r="I3" t="s">
        <v>62</v>
      </c>
      <c r="J3" t="s">
        <v>269</v>
      </c>
      <c r="K3" t="s">
        <v>271</v>
      </c>
      <c r="L3" t="s">
        <v>46</v>
      </c>
      <c r="M3" t="s">
        <v>63</v>
      </c>
      <c r="N3" t="s">
        <v>46</v>
      </c>
      <c r="O3" t="s">
        <v>264</v>
      </c>
    </row>
    <row r="4" spans="1:15">
      <c r="A4" t="s">
        <v>34</v>
      </c>
      <c r="B4" t="s">
        <v>46</v>
      </c>
      <c r="C4" t="s">
        <v>64</v>
      </c>
      <c r="D4" t="s">
        <v>260</v>
      </c>
      <c r="E4" t="s">
        <v>65</v>
      </c>
      <c r="F4" t="s">
        <v>66</v>
      </c>
      <c r="G4" t="s">
        <v>67</v>
      </c>
      <c r="H4" t="s">
        <v>46</v>
      </c>
      <c r="I4" t="s">
        <v>71</v>
      </c>
      <c r="J4" t="s">
        <v>272</v>
      </c>
      <c r="K4" t="s">
        <v>273</v>
      </c>
      <c r="L4" t="s">
        <v>46</v>
      </c>
      <c r="M4" t="s">
        <v>46</v>
      </c>
      <c r="N4" t="s">
        <v>46</v>
      </c>
      <c r="O4" t="s">
        <v>264</v>
      </c>
    </row>
    <row r="5" spans="1:15">
      <c r="A5" t="s">
        <v>34</v>
      </c>
      <c r="B5" t="s">
        <v>46</v>
      </c>
      <c r="C5" t="s">
        <v>84</v>
      </c>
      <c r="D5" t="s">
        <v>260</v>
      </c>
      <c r="E5" t="s">
        <v>85</v>
      </c>
      <c r="F5" t="s">
        <v>66</v>
      </c>
      <c r="G5" t="s">
        <v>86</v>
      </c>
      <c r="H5" t="s">
        <v>46</v>
      </c>
      <c r="I5" t="s">
        <v>90</v>
      </c>
      <c r="J5" t="s">
        <v>269</v>
      </c>
      <c r="K5" t="s">
        <v>271</v>
      </c>
      <c r="L5" t="s">
        <v>46</v>
      </c>
      <c r="M5" t="s">
        <v>91</v>
      </c>
      <c r="N5" t="s">
        <v>46</v>
      </c>
      <c r="O5" t="s">
        <v>264</v>
      </c>
    </row>
    <row r="6" spans="1:15">
      <c r="A6" t="s">
        <v>34</v>
      </c>
      <c r="B6" t="s">
        <v>46</v>
      </c>
      <c r="C6" t="s">
        <v>98</v>
      </c>
      <c r="D6" t="s">
        <v>260</v>
      </c>
      <c r="E6" t="s">
        <v>93</v>
      </c>
      <c r="F6" t="s">
        <v>57</v>
      </c>
      <c r="G6" t="s">
        <v>99</v>
      </c>
      <c r="H6" t="s">
        <v>46</v>
      </c>
      <c r="I6" t="s">
        <v>104</v>
      </c>
      <c r="J6" t="s">
        <v>269</v>
      </c>
      <c r="K6" t="s">
        <v>271</v>
      </c>
      <c r="L6" t="s">
        <v>46</v>
      </c>
      <c r="M6" t="s">
        <v>83</v>
      </c>
      <c r="N6" t="s">
        <v>46</v>
      </c>
      <c r="O6" t="s">
        <v>264</v>
      </c>
    </row>
    <row r="7" spans="1:15">
      <c r="A7" t="s">
        <v>34</v>
      </c>
      <c r="B7" t="s">
        <v>46</v>
      </c>
      <c r="C7" t="s">
        <v>108</v>
      </c>
      <c r="D7" t="s">
        <v>260</v>
      </c>
      <c r="E7" t="s">
        <v>93</v>
      </c>
      <c r="F7" t="s">
        <v>57</v>
      </c>
      <c r="G7" t="s">
        <v>109</v>
      </c>
      <c r="H7" t="s">
        <v>46</v>
      </c>
      <c r="I7" t="s">
        <v>113</v>
      </c>
      <c r="J7" t="s">
        <v>269</v>
      </c>
      <c r="K7" t="s">
        <v>271</v>
      </c>
      <c r="L7" t="s">
        <v>46</v>
      </c>
      <c r="M7" t="s">
        <v>46</v>
      </c>
      <c r="N7" t="s">
        <v>46</v>
      </c>
      <c r="O7" t="s">
        <v>264</v>
      </c>
    </row>
    <row r="8" spans="1:15">
      <c r="A8" t="s">
        <v>34</v>
      </c>
      <c r="B8" t="s">
        <v>46</v>
      </c>
      <c r="C8" t="s">
        <v>120</v>
      </c>
      <c r="D8" t="s">
        <v>260</v>
      </c>
      <c r="E8" t="s">
        <v>121</v>
      </c>
      <c r="F8" t="s">
        <v>66</v>
      </c>
      <c r="G8" t="s">
        <v>122</v>
      </c>
      <c r="H8" t="s">
        <v>46</v>
      </c>
      <c r="I8" t="s">
        <v>143</v>
      </c>
      <c r="J8" t="s">
        <v>272</v>
      </c>
      <c r="K8" t="s">
        <v>273</v>
      </c>
      <c r="L8" t="s">
        <v>46</v>
      </c>
      <c r="M8" t="s">
        <v>46</v>
      </c>
      <c r="N8" t="s">
        <v>46</v>
      </c>
      <c r="O8" t="s">
        <v>264</v>
      </c>
    </row>
    <row r="9" spans="1:15">
      <c r="A9" t="s">
        <v>34</v>
      </c>
      <c r="B9" t="s">
        <v>46</v>
      </c>
      <c r="C9" t="s">
        <v>120</v>
      </c>
      <c r="D9" t="s">
        <v>260</v>
      </c>
      <c r="E9" t="s">
        <v>121</v>
      </c>
      <c r="F9" t="s">
        <v>66</v>
      </c>
      <c r="G9" t="s">
        <v>122</v>
      </c>
      <c r="H9" t="s">
        <v>46</v>
      </c>
      <c r="I9" t="s">
        <v>274</v>
      </c>
      <c r="J9" t="s">
        <v>272</v>
      </c>
      <c r="K9" t="s">
        <v>273</v>
      </c>
      <c r="L9" t="s">
        <v>46</v>
      </c>
      <c r="M9" t="s">
        <v>46</v>
      </c>
      <c r="N9" t="s">
        <v>46</v>
      </c>
      <c r="O9" t="s">
        <v>264</v>
      </c>
    </row>
    <row r="10" spans="1:15">
      <c r="A10" t="s">
        <v>34</v>
      </c>
      <c r="B10" t="s">
        <v>46</v>
      </c>
      <c r="C10" t="s">
        <v>128</v>
      </c>
      <c r="D10" t="s">
        <v>260</v>
      </c>
      <c r="E10" t="s">
        <v>121</v>
      </c>
      <c r="F10" t="s">
        <v>129</v>
      </c>
      <c r="G10" t="s">
        <v>130</v>
      </c>
      <c r="H10" t="s">
        <v>46</v>
      </c>
      <c r="I10" t="s">
        <v>113</v>
      </c>
      <c r="J10" t="s">
        <v>269</v>
      </c>
      <c r="K10" t="s">
        <v>275</v>
      </c>
      <c r="L10" t="s">
        <v>46</v>
      </c>
      <c r="M10" t="s">
        <v>131</v>
      </c>
      <c r="N10" t="s">
        <v>46</v>
      </c>
      <c r="O10" t="s">
        <v>264</v>
      </c>
    </row>
    <row r="11" spans="1:15">
      <c r="A11" t="s">
        <v>34</v>
      </c>
      <c r="B11" t="s">
        <v>46</v>
      </c>
      <c r="C11" t="s">
        <v>132</v>
      </c>
      <c r="D11" t="s">
        <v>260</v>
      </c>
      <c r="E11" t="s">
        <v>121</v>
      </c>
      <c r="F11" t="s">
        <v>66</v>
      </c>
      <c r="G11" t="s">
        <v>133</v>
      </c>
      <c r="H11" t="s">
        <v>46</v>
      </c>
      <c r="I11" t="s">
        <v>90</v>
      </c>
      <c r="J11" t="s">
        <v>269</v>
      </c>
      <c r="K11" t="s">
        <v>271</v>
      </c>
      <c r="L11" t="s">
        <v>46</v>
      </c>
      <c r="M11" t="s">
        <v>134</v>
      </c>
      <c r="N11" t="s">
        <v>46</v>
      </c>
      <c r="O11" t="s">
        <v>264</v>
      </c>
    </row>
    <row r="12" spans="1:15">
      <c r="A12" t="s">
        <v>34</v>
      </c>
      <c r="B12" t="s">
        <v>46</v>
      </c>
      <c r="C12" t="s">
        <v>135</v>
      </c>
      <c r="D12" t="s">
        <v>260</v>
      </c>
      <c r="E12" t="s">
        <v>121</v>
      </c>
      <c r="F12" t="s">
        <v>129</v>
      </c>
      <c r="G12" t="s">
        <v>136</v>
      </c>
      <c r="H12" t="s">
        <v>46</v>
      </c>
      <c r="I12" t="s">
        <v>113</v>
      </c>
      <c r="J12" t="s">
        <v>269</v>
      </c>
      <c r="K12" t="s">
        <v>271</v>
      </c>
      <c r="L12" t="s">
        <v>46</v>
      </c>
      <c r="M12" t="s">
        <v>137</v>
      </c>
      <c r="N12" t="s">
        <v>46</v>
      </c>
      <c r="O12" t="s">
        <v>264</v>
      </c>
    </row>
    <row r="13" spans="1:15">
      <c r="A13" t="s">
        <v>34</v>
      </c>
      <c r="B13" t="s">
        <v>46</v>
      </c>
      <c r="C13" t="s">
        <v>138</v>
      </c>
      <c r="D13" t="s">
        <v>260</v>
      </c>
      <c r="E13" t="s">
        <v>121</v>
      </c>
      <c r="F13" t="s">
        <v>129</v>
      </c>
      <c r="G13" t="s">
        <v>139</v>
      </c>
      <c r="H13" t="s">
        <v>46</v>
      </c>
      <c r="I13" t="s">
        <v>113</v>
      </c>
      <c r="J13" t="s">
        <v>269</v>
      </c>
      <c r="K13" t="s">
        <v>271</v>
      </c>
      <c r="L13" t="s">
        <v>46</v>
      </c>
      <c r="M13" t="s">
        <v>46</v>
      </c>
      <c r="N13" t="s">
        <v>46</v>
      </c>
      <c r="O13" t="s">
        <v>264</v>
      </c>
    </row>
    <row r="14" spans="1:15">
      <c r="A14" t="s">
        <v>34</v>
      </c>
      <c r="B14" t="s">
        <v>46</v>
      </c>
      <c r="C14" t="s">
        <v>140</v>
      </c>
      <c r="D14" t="s">
        <v>260</v>
      </c>
      <c r="E14" t="s">
        <v>121</v>
      </c>
      <c r="F14" t="s">
        <v>66</v>
      </c>
      <c r="G14" t="s">
        <v>141</v>
      </c>
      <c r="H14" t="s">
        <v>46</v>
      </c>
      <c r="I14" t="s">
        <v>143</v>
      </c>
      <c r="J14" t="s">
        <v>269</v>
      </c>
      <c r="K14" t="s">
        <v>270</v>
      </c>
      <c r="L14" t="s">
        <v>46</v>
      </c>
      <c r="M14" t="s">
        <v>144</v>
      </c>
      <c r="N14" t="s">
        <v>46</v>
      </c>
      <c r="O14" t="s">
        <v>264</v>
      </c>
    </row>
    <row r="15" spans="1:15">
      <c r="A15" t="s">
        <v>34</v>
      </c>
      <c r="B15" t="s">
        <v>46</v>
      </c>
      <c r="C15" t="s">
        <v>149</v>
      </c>
      <c r="D15" t="s">
        <v>260</v>
      </c>
      <c r="E15" t="s">
        <v>121</v>
      </c>
      <c r="F15" t="s">
        <v>66</v>
      </c>
      <c r="G15" t="s">
        <v>150</v>
      </c>
      <c r="H15" t="s">
        <v>46</v>
      </c>
      <c r="I15" t="s">
        <v>143</v>
      </c>
      <c r="J15" t="s">
        <v>272</v>
      </c>
      <c r="K15" t="s">
        <v>273</v>
      </c>
      <c r="L15" t="s">
        <v>46</v>
      </c>
      <c r="M15" t="s">
        <v>151</v>
      </c>
      <c r="N15" t="s">
        <v>46</v>
      </c>
      <c r="O15" t="s">
        <v>264</v>
      </c>
    </row>
    <row r="16" spans="1:15">
      <c r="A16" t="s">
        <v>34</v>
      </c>
      <c r="B16" t="s">
        <v>46</v>
      </c>
      <c r="C16" t="s">
        <v>152</v>
      </c>
      <c r="D16" t="s">
        <v>260</v>
      </c>
      <c r="E16" t="s">
        <v>121</v>
      </c>
      <c r="F16" t="s">
        <v>66</v>
      </c>
      <c r="G16" t="s">
        <v>153</v>
      </c>
      <c r="H16" t="s">
        <v>46</v>
      </c>
      <c r="I16" t="s">
        <v>143</v>
      </c>
      <c r="J16" t="s">
        <v>272</v>
      </c>
      <c r="K16" t="s">
        <v>273</v>
      </c>
      <c r="L16" t="s">
        <v>46</v>
      </c>
      <c r="M16" t="s">
        <v>154</v>
      </c>
      <c r="N16" t="s">
        <v>46</v>
      </c>
      <c r="O16" t="s">
        <v>264</v>
      </c>
    </row>
    <row r="17" spans="1:15">
      <c r="A17" t="s">
        <v>34</v>
      </c>
      <c r="B17" t="s">
        <v>46</v>
      </c>
      <c r="C17" t="s">
        <v>155</v>
      </c>
      <c r="D17" t="s">
        <v>260</v>
      </c>
      <c r="E17" t="s">
        <v>121</v>
      </c>
      <c r="F17" t="s">
        <v>57</v>
      </c>
      <c r="G17" t="s">
        <v>156</v>
      </c>
      <c r="H17" t="s">
        <v>46</v>
      </c>
      <c r="I17" t="s">
        <v>71</v>
      </c>
      <c r="J17" t="s">
        <v>272</v>
      </c>
      <c r="K17" t="s">
        <v>273</v>
      </c>
      <c r="L17" t="s">
        <v>46</v>
      </c>
      <c r="M17" t="s">
        <v>160</v>
      </c>
      <c r="N17" t="s">
        <v>46</v>
      </c>
      <c r="O17" t="s">
        <v>264</v>
      </c>
    </row>
    <row r="18" spans="1:15">
      <c r="A18" t="s">
        <v>34</v>
      </c>
      <c r="B18" t="s">
        <v>46</v>
      </c>
      <c r="C18" t="s">
        <v>161</v>
      </c>
      <c r="D18" t="s">
        <v>260</v>
      </c>
      <c r="E18" t="s">
        <v>121</v>
      </c>
      <c r="F18" t="s">
        <v>129</v>
      </c>
      <c r="G18" t="s">
        <v>162</v>
      </c>
      <c r="H18" t="s">
        <v>46</v>
      </c>
      <c r="I18" t="s">
        <v>15</v>
      </c>
      <c r="J18" t="s">
        <v>276</v>
      </c>
      <c r="K18" t="s">
        <v>277</v>
      </c>
      <c r="L18" t="s">
        <v>46</v>
      </c>
      <c r="M18" t="s">
        <v>163</v>
      </c>
      <c r="N18" t="s">
        <v>46</v>
      </c>
      <c r="O18" t="s">
        <v>264</v>
      </c>
    </row>
    <row r="19" spans="1:15">
      <c r="A19" t="s">
        <v>34</v>
      </c>
      <c r="B19" t="s">
        <v>46</v>
      </c>
      <c r="C19" t="s">
        <v>161</v>
      </c>
      <c r="D19" t="s">
        <v>260</v>
      </c>
      <c r="E19" t="s">
        <v>121</v>
      </c>
      <c r="F19" t="s">
        <v>129</v>
      </c>
      <c r="G19" t="s">
        <v>162</v>
      </c>
      <c r="H19" t="s">
        <v>46</v>
      </c>
      <c r="I19" t="s">
        <v>71</v>
      </c>
      <c r="J19" t="s">
        <v>272</v>
      </c>
      <c r="K19" t="s">
        <v>273</v>
      </c>
      <c r="L19" t="s">
        <v>46</v>
      </c>
      <c r="M19" t="s">
        <v>163</v>
      </c>
      <c r="N19" t="s">
        <v>46</v>
      </c>
      <c r="O19" t="s">
        <v>264</v>
      </c>
    </row>
    <row r="20" spans="1:15">
      <c r="A20" t="s">
        <v>34</v>
      </c>
      <c r="B20" t="s">
        <v>46</v>
      </c>
      <c r="C20" t="s">
        <v>164</v>
      </c>
      <c r="D20" t="s">
        <v>260</v>
      </c>
      <c r="E20" t="s">
        <v>121</v>
      </c>
      <c r="F20" t="s">
        <v>66</v>
      </c>
      <c r="G20" t="s">
        <v>165</v>
      </c>
      <c r="H20" t="s">
        <v>46</v>
      </c>
      <c r="I20" t="s">
        <v>90</v>
      </c>
      <c r="J20" t="s">
        <v>269</v>
      </c>
      <c r="K20" t="s">
        <v>275</v>
      </c>
      <c r="L20" t="s">
        <v>46</v>
      </c>
      <c r="M20" t="s">
        <v>166</v>
      </c>
      <c r="N20" t="s">
        <v>46</v>
      </c>
      <c r="O20" t="s">
        <v>264</v>
      </c>
    </row>
    <row r="21" spans="1:15">
      <c r="A21" t="s">
        <v>34</v>
      </c>
      <c r="B21" t="s">
        <v>46</v>
      </c>
      <c r="C21" t="s">
        <v>167</v>
      </c>
      <c r="D21" t="s">
        <v>260</v>
      </c>
      <c r="E21" t="s">
        <v>121</v>
      </c>
      <c r="F21" t="s">
        <v>57</v>
      </c>
      <c r="G21" t="s">
        <v>168</v>
      </c>
      <c r="H21" t="s">
        <v>46</v>
      </c>
      <c r="I21" t="s">
        <v>113</v>
      </c>
      <c r="J21" t="s">
        <v>269</v>
      </c>
      <c r="K21" t="s">
        <v>275</v>
      </c>
      <c r="L21" t="s">
        <v>46</v>
      </c>
      <c r="M21" t="s">
        <v>169</v>
      </c>
      <c r="N21" t="s">
        <v>46</v>
      </c>
      <c r="O21" t="s">
        <v>264</v>
      </c>
    </row>
    <row r="22" spans="1:15">
      <c r="A22" t="s">
        <v>34</v>
      </c>
      <c r="B22" t="s">
        <v>46</v>
      </c>
      <c r="C22" t="s">
        <v>170</v>
      </c>
      <c r="D22" t="s">
        <v>260</v>
      </c>
      <c r="E22" t="s">
        <v>121</v>
      </c>
      <c r="F22" t="s">
        <v>57</v>
      </c>
      <c r="G22" t="s">
        <v>171</v>
      </c>
      <c r="H22" t="s">
        <v>46</v>
      </c>
      <c r="I22" t="s">
        <v>71</v>
      </c>
      <c r="J22" t="s">
        <v>278</v>
      </c>
      <c r="K22" t="s">
        <v>279</v>
      </c>
      <c r="L22" t="s">
        <v>46</v>
      </c>
      <c r="M22" t="s">
        <v>172</v>
      </c>
      <c r="N22" t="s">
        <v>46</v>
      </c>
      <c r="O22" t="s">
        <v>264</v>
      </c>
    </row>
    <row r="23" spans="1:15">
      <c r="A23" t="s">
        <v>34</v>
      </c>
      <c r="B23" t="s">
        <v>46</v>
      </c>
      <c r="C23" t="s">
        <v>173</v>
      </c>
      <c r="D23" t="s">
        <v>260</v>
      </c>
      <c r="E23" t="s">
        <v>121</v>
      </c>
      <c r="F23" t="s">
        <v>66</v>
      </c>
      <c r="G23" t="s">
        <v>174</v>
      </c>
      <c r="H23" t="s">
        <v>46</v>
      </c>
      <c r="I23" t="s">
        <v>143</v>
      </c>
      <c r="J23" t="s">
        <v>272</v>
      </c>
      <c r="K23" t="s">
        <v>273</v>
      </c>
      <c r="L23" t="s">
        <v>46</v>
      </c>
      <c r="M23" t="s">
        <v>175</v>
      </c>
      <c r="N23" t="s">
        <v>46</v>
      </c>
      <c r="O23" t="s">
        <v>264</v>
      </c>
    </row>
    <row r="24" spans="1:15">
      <c r="A24" t="s">
        <v>34</v>
      </c>
      <c r="B24" t="s">
        <v>46</v>
      </c>
      <c r="C24" t="s">
        <v>173</v>
      </c>
      <c r="D24" t="s">
        <v>260</v>
      </c>
      <c r="E24" t="s">
        <v>121</v>
      </c>
      <c r="F24" t="s">
        <v>66</v>
      </c>
      <c r="G24" t="s">
        <v>174</v>
      </c>
      <c r="H24" t="s">
        <v>46</v>
      </c>
      <c r="I24" t="s">
        <v>15</v>
      </c>
      <c r="J24" t="s">
        <v>280</v>
      </c>
      <c r="K24" t="s">
        <v>281</v>
      </c>
      <c r="L24" t="s">
        <v>46</v>
      </c>
      <c r="M24" t="s">
        <v>175</v>
      </c>
      <c r="N24" t="s">
        <v>46</v>
      </c>
      <c r="O24" t="s">
        <v>264</v>
      </c>
    </row>
    <row r="25" spans="1:15">
      <c r="A25" t="s">
        <v>34</v>
      </c>
      <c r="B25" t="s">
        <v>46</v>
      </c>
      <c r="C25" t="s">
        <v>176</v>
      </c>
      <c r="D25" t="s">
        <v>260</v>
      </c>
      <c r="E25" t="s">
        <v>121</v>
      </c>
      <c r="F25" t="s">
        <v>57</v>
      </c>
      <c r="G25" t="s">
        <v>177</v>
      </c>
      <c r="H25" t="s">
        <v>46</v>
      </c>
      <c r="I25" t="s">
        <v>71</v>
      </c>
      <c r="J25" t="s">
        <v>269</v>
      </c>
      <c r="K25" t="s">
        <v>270</v>
      </c>
      <c r="L25" t="s">
        <v>46</v>
      </c>
      <c r="M25" t="s">
        <v>83</v>
      </c>
      <c r="N25" t="s">
        <v>46</v>
      </c>
      <c r="O25" t="s">
        <v>264</v>
      </c>
    </row>
    <row r="26" spans="1:15">
      <c r="A26" t="s">
        <v>34</v>
      </c>
      <c r="B26" t="s">
        <v>46</v>
      </c>
      <c r="C26" t="s">
        <v>178</v>
      </c>
      <c r="D26" t="s">
        <v>260</v>
      </c>
      <c r="E26" t="s">
        <v>121</v>
      </c>
      <c r="F26" t="s">
        <v>66</v>
      </c>
      <c r="G26" t="s">
        <v>179</v>
      </c>
      <c r="H26" t="s">
        <v>46</v>
      </c>
      <c r="I26" t="s">
        <v>90</v>
      </c>
      <c r="J26" t="s">
        <v>269</v>
      </c>
      <c r="K26" t="s">
        <v>271</v>
      </c>
      <c r="L26" t="s">
        <v>46</v>
      </c>
      <c r="M26" t="s">
        <v>180</v>
      </c>
      <c r="N26" t="s">
        <v>46</v>
      </c>
      <c r="O26" t="s">
        <v>264</v>
      </c>
    </row>
    <row r="27" spans="1:15">
      <c r="A27" t="s">
        <v>34</v>
      </c>
      <c r="B27" t="s">
        <v>46</v>
      </c>
      <c r="C27" t="s">
        <v>181</v>
      </c>
      <c r="D27" t="s">
        <v>260</v>
      </c>
      <c r="E27" t="s">
        <v>121</v>
      </c>
      <c r="F27" t="s">
        <v>129</v>
      </c>
      <c r="G27" t="s">
        <v>182</v>
      </c>
      <c r="H27" t="s">
        <v>46</v>
      </c>
      <c r="I27" t="s">
        <v>186</v>
      </c>
      <c r="J27" t="s">
        <v>269</v>
      </c>
      <c r="K27" t="s">
        <v>282</v>
      </c>
      <c r="L27" t="s">
        <v>46</v>
      </c>
      <c r="M27" t="s">
        <v>187</v>
      </c>
      <c r="N27" t="s">
        <v>46</v>
      </c>
      <c r="O27" t="s">
        <v>264</v>
      </c>
    </row>
    <row r="28" spans="1:15">
      <c r="A28" t="s">
        <v>34</v>
      </c>
      <c r="B28" t="s">
        <v>46</v>
      </c>
      <c r="C28" t="s">
        <v>188</v>
      </c>
      <c r="D28" t="s">
        <v>260</v>
      </c>
      <c r="E28" t="s">
        <v>121</v>
      </c>
      <c r="F28" t="s">
        <v>129</v>
      </c>
      <c r="G28" t="s">
        <v>189</v>
      </c>
      <c r="H28" t="s">
        <v>46</v>
      </c>
      <c r="I28" t="s">
        <v>193</v>
      </c>
      <c r="J28" t="s">
        <v>278</v>
      </c>
      <c r="K28" t="s">
        <v>279</v>
      </c>
      <c r="L28" t="s">
        <v>46</v>
      </c>
      <c r="M28" t="s">
        <v>83</v>
      </c>
      <c r="N28" t="s">
        <v>46</v>
      </c>
      <c r="O28" t="s">
        <v>264</v>
      </c>
    </row>
    <row r="29" spans="1:15">
      <c r="A29" t="s">
        <v>34</v>
      </c>
      <c r="B29" t="s">
        <v>46</v>
      </c>
      <c r="C29" t="s">
        <v>194</v>
      </c>
      <c r="D29" t="s">
        <v>260</v>
      </c>
      <c r="E29" t="s">
        <v>121</v>
      </c>
      <c r="F29" t="s">
        <v>66</v>
      </c>
      <c r="G29" t="s">
        <v>195</v>
      </c>
      <c r="H29" t="s">
        <v>46</v>
      </c>
      <c r="I29" t="s">
        <v>143</v>
      </c>
      <c r="J29" t="s">
        <v>269</v>
      </c>
      <c r="K29" t="s">
        <v>270</v>
      </c>
      <c r="L29" t="s">
        <v>46</v>
      </c>
      <c r="M29" t="s">
        <v>196</v>
      </c>
      <c r="N29" t="s">
        <v>46</v>
      </c>
      <c r="O29" t="s">
        <v>264</v>
      </c>
    </row>
    <row r="30" spans="1:15">
      <c r="A30" t="s">
        <v>34</v>
      </c>
      <c r="B30" t="s">
        <v>46</v>
      </c>
      <c r="C30" t="s">
        <v>197</v>
      </c>
      <c r="D30" t="s">
        <v>260</v>
      </c>
      <c r="E30" t="s">
        <v>121</v>
      </c>
      <c r="F30" t="s">
        <v>66</v>
      </c>
      <c r="G30" t="s">
        <v>198</v>
      </c>
      <c r="H30" t="s">
        <v>46</v>
      </c>
      <c r="I30" t="s">
        <v>143</v>
      </c>
      <c r="J30" t="s">
        <v>278</v>
      </c>
      <c r="K30" t="s">
        <v>279</v>
      </c>
      <c r="L30" t="s">
        <v>46</v>
      </c>
      <c r="M30" t="s">
        <v>199</v>
      </c>
      <c r="N30" t="s">
        <v>46</v>
      </c>
      <c r="O30" t="s">
        <v>264</v>
      </c>
    </row>
    <row r="31" spans="1:15">
      <c r="A31" t="s">
        <v>34</v>
      </c>
      <c r="B31" t="s">
        <v>46</v>
      </c>
      <c r="C31" t="s">
        <v>200</v>
      </c>
      <c r="D31" t="s">
        <v>260</v>
      </c>
      <c r="E31" t="s">
        <v>121</v>
      </c>
      <c r="F31" t="s">
        <v>66</v>
      </c>
      <c r="G31" t="s">
        <v>201</v>
      </c>
      <c r="H31" t="s">
        <v>46</v>
      </c>
      <c r="I31" t="s">
        <v>90</v>
      </c>
      <c r="J31" t="s">
        <v>269</v>
      </c>
      <c r="K31" t="s">
        <v>271</v>
      </c>
      <c r="L31" t="s">
        <v>46</v>
      </c>
      <c r="M31" t="s">
        <v>202</v>
      </c>
      <c r="N31" t="s">
        <v>46</v>
      </c>
      <c r="O31" t="s">
        <v>264</v>
      </c>
    </row>
    <row r="32" spans="1:15">
      <c r="A32" t="s">
        <v>34</v>
      </c>
      <c r="B32" t="s">
        <v>46</v>
      </c>
      <c r="C32" t="s">
        <v>203</v>
      </c>
      <c r="D32" t="s">
        <v>260</v>
      </c>
      <c r="E32" t="s">
        <v>121</v>
      </c>
      <c r="F32" t="s">
        <v>66</v>
      </c>
      <c r="G32" t="s">
        <v>139</v>
      </c>
      <c r="H32" t="s">
        <v>46</v>
      </c>
      <c r="I32" t="s">
        <v>90</v>
      </c>
      <c r="J32" t="s">
        <v>269</v>
      </c>
      <c r="K32" t="s">
        <v>271</v>
      </c>
      <c r="L32" t="s">
        <v>46</v>
      </c>
      <c r="M32" t="s">
        <v>204</v>
      </c>
      <c r="N32" t="s">
        <v>46</v>
      </c>
      <c r="O32" t="s">
        <v>264</v>
      </c>
    </row>
    <row r="33" spans="1:15">
      <c r="A33" t="s">
        <v>34</v>
      </c>
      <c r="B33" t="s">
        <v>46</v>
      </c>
      <c r="C33" t="s">
        <v>205</v>
      </c>
      <c r="D33" t="s">
        <v>260</v>
      </c>
      <c r="E33" t="s">
        <v>121</v>
      </c>
      <c r="F33" t="s">
        <v>66</v>
      </c>
      <c r="G33" t="s">
        <v>206</v>
      </c>
      <c r="H33" t="s">
        <v>46</v>
      </c>
      <c r="I33" t="s">
        <v>143</v>
      </c>
      <c r="J33" t="s">
        <v>272</v>
      </c>
      <c r="K33" t="s">
        <v>273</v>
      </c>
      <c r="L33" t="s">
        <v>46</v>
      </c>
      <c r="M33" t="s">
        <v>207</v>
      </c>
      <c r="N33" t="s">
        <v>46</v>
      </c>
      <c r="O33" t="s">
        <v>264</v>
      </c>
    </row>
    <row r="34" spans="1:15">
      <c r="A34" t="s">
        <v>34</v>
      </c>
      <c r="B34" t="s">
        <v>46</v>
      </c>
      <c r="C34" t="s">
        <v>205</v>
      </c>
      <c r="D34" t="s">
        <v>260</v>
      </c>
      <c r="E34" t="s">
        <v>121</v>
      </c>
      <c r="F34" t="s">
        <v>66</v>
      </c>
      <c r="G34" t="s">
        <v>206</v>
      </c>
      <c r="H34" t="s">
        <v>46</v>
      </c>
      <c r="I34" t="s">
        <v>15</v>
      </c>
      <c r="J34" t="s">
        <v>283</v>
      </c>
      <c r="K34" t="s">
        <v>284</v>
      </c>
      <c r="L34" t="s">
        <v>46</v>
      </c>
      <c r="M34" t="s">
        <v>207</v>
      </c>
      <c r="N34" t="s">
        <v>46</v>
      </c>
      <c r="O34" t="s">
        <v>264</v>
      </c>
    </row>
    <row r="35" spans="1:15">
      <c r="A35" t="s">
        <v>34</v>
      </c>
      <c r="B35" t="s">
        <v>46</v>
      </c>
      <c r="C35" t="s">
        <v>208</v>
      </c>
      <c r="D35" t="s">
        <v>260</v>
      </c>
      <c r="E35" t="s">
        <v>121</v>
      </c>
      <c r="F35" t="s">
        <v>66</v>
      </c>
      <c r="G35" t="s">
        <v>209</v>
      </c>
      <c r="H35" t="s">
        <v>46</v>
      </c>
      <c r="I35" t="s">
        <v>15</v>
      </c>
      <c r="J35" t="s">
        <v>285</v>
      </c>
      <c r="K35" t="s">
        <v>286</v>
      </c>
      <c r="L35" t="s">
        <v>46</v>
      </c>
      <c r="M35" t="s">
        <v>210</v>
      </c>
      <c r="N35" t="s">
        <v>46</v>
      </c>
      <c r="O35" t="s">
        <v>264</v>
      </c>
    </row>
    <row r="36" spans="1:15">
      <c r="A36" t="s">
        <v>34</v>
      </c>
      <c r="B36" t="s">
        <v>46</v>
      </c>
      <c r="C36" t="s">
        <v>208</v>
      </c>
      <c r="D36" t="s">
        <v>260</v>
      </c>
      <c r="E36" t="s">
        <v>121</v>
      </c>
      <c r="F36" t="s">
        <v>66</v>
      </c>
      <c r="G36" t="s">
        <v>209</v>
      </c>
      <c r="H36" t="s">
        <v>46</v>
      </c>
      <c r="I36" t="s">
        <v>143</v>
      </c>
      <c r="J36" t="s">
        <v>272</v>
      </c>
      <c r="K36" t="s">
        <v>273</v>
      </c>
      <c r="L36" t="s">
        <v>46</v>
      </c>
      <c r="M36" t="s">
        <v>210</v>
      </c>
      <c r="N36" t="s">
        <v>46</v>
      </c>
      <c r="O36" t="s">
        <v>264</v>
      </c>
    </row>
    <row r="37" spans="1:15">
      <c r="A37" t="s">
        <v>34</v>
      </c>
      <c r="B37" t="s">
        <v>46</v>
      </c>
      <c r="C37" t="s">
        <v>211</v>
      </c>
      <c r="D37" t="s">
        <v>260</v>
      </c>
      <c r="E37" t="s">
        <v>121</v>
      </c>
      <c r="F37" t="s">
        <v>57</v>
      </c>
      <c r="G37" t="s">
        <v>212</v>
      </c>
      <c r="H37" t="s">
        <v>46</v>
      </c>
      <c r="I37" t="s">
        <v>71</v>
      </c>
      <c r="J37" t="s">
        <v>272</v>
      </c>
      <c r="K37" t="s">
        <v>273</v>
      </c>
      <c r="L37" t="s">
        <v>46</v>
      </c>
      <c r="M37" t="s">
        <v>213</v>
      </c>
      <c r="N37" t="s">
        <v>46</v>
      </c>
      <c r="O37" t="s">
        <v>264</v>
      </c>
    </row>
    <row r="38" spans="1:15">
      <c r="A38" t="s">
        <v>34</v>
      </c>
      <c r="B38" t="s">
        <v>46</v>
      </c>
      <c r="C38" t="s">
        <v>214</v>
      </c>
      <c r="D38" t="s">
        <v>260</v>
      </c>
      <c r="E38" t="s">
        <v>121</v>
      </c>
      <c r="F38" t="s">
        <v>66</v>
      </c>
      <c r="G38" t="s">
        <v>215</v>
      </c>
      <c r="H38" t="s">
        <v>46</v>
      </c>
      <c r="I38" t="s">
        <v>90</v>
      </c>
      <c r="J38" t="s">
        <v>269</v>
      </c>
      <c r="K38" t="s">
        <v>275</v>
      </c>
      <c r="L38" t="s">
        <v>46</v>
      </c>
      <c r="M38" t="s">
        <v>216</v>
      </c>
      <c r="N38" t="s">
        <v>46</v>
      </c>
      <c r="O38" t="s">
        <v>264</v>
      </c>
    </row>
    <row r="39" spans="1:15">
      <c r="A39" t="s">
        <v>34</v>
      </c>
      <c r="B39" t="s">
        <v>46</v>
      </c>
      <c r="C39" t="s">
        <v>217</v>
      </c>
      <c r="D39" t="s">
        <v>260</v>
      </c>
      <c r="E39" t="s">
        <v>121</v>
      </c>
      <c r="F39" t="s">
        <v>66</v>
      </c>
      <c r="G39" t="s">
        <v>218</v>
      </c>
      <c r="H39" t="s">
        <v>46</v>
      </c>
      <c r="I39" t="s">
        <v>90</v>
      </c>
      <c r="J39" t="s">
        <v>269</v>
      </c>
      <c r="K39" t="s">
        <v>271</v>
      </c>
      <c r="L39" t="s">
        <v>46</v>
      </c>
      <c r="M39" t="s">
        <v>219</v>
      </c>
      <c r="N39" t="s">
        <v>46</v>
      </c>
      <c r="O39" t="s">
        <v>264</v>
      </c>
    </row>
    <row r="40" spans="1:15">
      <c r="A40" t="s">
        <v>34</v>
      </c>
      <c r="B40" t="s">
        <v>46</v>
      </c>
      <c r="C40" t="s">
        <v>220</v>
      </c>
      <c r="D40" t="s">
        <v>260</v>
      </c>
      <c r="E40" t="s">
        <v>121</v>
      </c>
      <c r="F40" t="s">
        <v>66</v>
      </c>
      <c r="G40" t="s">
        <v>221</v>
      </c>
      <c r="H40" t="s">
        <v>46</v>
      </c>
      <c r="I40" t="s">
        <v>90</v>
      </c>
      <c r="J40" t="s">
        <v>269</v>
      </c>
      <c r="K40" t="s">
        <v>271</v>
      </c>
      <c r="L40" t="s">
        <v>46</v>
      </c>
      <c r="M40" t="s">
        <v>222</v>
      </c>
      <c r="N40" t="s">
        <v>46</v>
      </c>
      <c r="O40" t="s">
        <v>264</v>
      </c>
    </row>
    <row r="41" spans="1:15">
      <c r="A41" t="s">
        <v>34</v>
      </c>
      <c r="B41" t="s">
        <v>46</v>
      </c>
      <c r="C41" t="s">
        <v>223</v>
      </c>
      <c r="D41" t="s">
        <v>260</v>
      </c>
      <c r="E41" t="s">
        <v>121</v>
      </c>
      <c r="F41" t="s">
        <v>57</v>
      </c>
      <c r="G41" t="s">
        <v>224</v>
      </c>
      <c r="H41" t="s">
        <v>46</v>
      </c>
      <c r="I41" t="s">
        <v>71</v>
      </c>
      <c r="J41" t="s">
        <v>272</v>
      </c>
      <c r="K41" t="s">
        <v>273</v>
      </c>
      <c r="L41" t="s">
        <v>46</v>
      </c>
      <c r="M41" t="s">
        <v>225</v>
      </c>
      <c r="N41" t="s">
        <v>46</v>
      </c>
      <c r="O41" t="s">
        <v>264</v>
      </c>
    </row>
    <row r="42" spans="1:15">
      <c r="A42" t="s">
        <v>34</v>
      </c>
      <c r="B42" t="s">
        <v>46</v>
      </c>
      <c r="C42" t="s">
        <v>226</v>
      </c>
      <c r="D42" t="s">
        <v>260</v>
      </c>
      <c r="E42" t="s">
        <v>121</v>
      </c>
      <c r="F42" t="s">
        <v>66</v>
      </c>
      <c r="G42" t="s">
        <v>227</v>
      </c>
      <c r="H42" t="s">
        <v>46</v>
      </c>
      <c r="I42" t="s">
        <v>90</v>
      </c>
      <c r="J42" t="s">
        <v>269</v>
      </c>
      <c r="K42" t="s">
        <v>271</v>
      </c>
      <c r="L42" t="s">
        <v>46</v>
      </c>
      <c r="M42" t="s">
        <v>228</v>
      </c>
      <c r="N42" t="s">
        <v>46</v>
      </c>
      <c r="O42" t="s">
        <v>264</v>
      </c>
    </row>
    <row r="43" spans="1:15">
      <c r="A43" t="s">
        <v>34</v>
      </c>
      <c r="B43" t="s">
        <v>46</v>
      </c>
      <c r="C43" t="s">
        <v>229</v>
      </c>
      <c r="D43" t="s">
        <v>260</v>
      </c>
      <c r="E43" t="s">
        <v>121</v>
      </c>
      <c r="F43" t="s">
        <v>57</v>
      </c>
      <c r="G43" t="s">
        <v>230</v>
      </c>
      <c r="H43" t="s">
        <v>46</v>
      </c>
      <c r="I43" t="s">
        <v>71</v>
      </c>
      <c r="J43" t="s">
        <v>269</v>
      </c>
      <c r="K43" t="s">
        <v>270</v>
      </c>
      <c r="L43" t="s">
        <v>46</v>
      </c>
      <c r="M43" t="s">
        <v>46</v>
      </c>
      <c r="N43" t="s">
        <v>46</v>
      </c>
      <c r="O43" t="s">
        <v>264</v>
      </c>
    </row>
    <row r="44" spans="1:15">
      <c r="A44" t="s">
        <v>34</v>
      </c>
      <c r="B44" t="s">
        <v>46</v>
      </c>
      <c r="C44" t="s">
        <v>231</v>
      </c>
      <c r="D44" t="s">
        <v>260</v>
      </c>
      <c r="E44" t="s">
        <v>121</v>
      </c>
      <c r="F44" t="s">
        <v>66</v>
      </c>
      <c r="G44" t="s">
        <v>232</v>
      </c>
      <c r="H44" t="s">
        <v>46</v>
      </c>
      <c r="I44" t="s">
        <v>90</v>
      </c>
      <c r="J44" t="s">
        <v>269</v>
      </c>
      <c r="K44" t="s">
        <v>271</v>
      </c>
      <c r="L44" t="s">
        <v>46</v>
      </c>
      <c r="M44" t="s">
        <v>233</v>
      </c>
      <c r="N44" t="s">
        <v>46</v>
      </c>
      <c r="O44" t="s">
        <v>264</v>
      </c>
    </row>
    <row r="45" spans="1:15">
      <c r="A45" t="s">
        <v>34</v>
      </c>
      <c r="B45" t="s">
        <v>46</v>
      </c>
      <c r="C45" t="s">
        <v>234</v>
      </c>
      <c r="D45" t="s">
        <v>260</v>
      </c>
      <c r="E45" t="s">
        <v>121</v>
      </c>
      <c r="F45" t="s">
        <v>66</v>
      </c>
      <c r="G45" t="s">
        <v>235</v>
      </c>
      <c r="H45" t="s">
        <v>46</v>
      </c>
      <c r="I45" t="s">
        <v>143</v>
      </c>
      <c r="J45" t="s">
        <v>272</v>
      </c>
      <c r="K45" t="s">
        <v>273</v>
      </c>
      <c r="L45" t="s">
        <v>46</v>
      </c>
      <c r="M45" t="s">
        <v>236</v>
      </c>
      <c r="N45" t="s">
        <v>46</v>
      </c>
      <c r="O45" t="s">
        <v>264</v>
      </c>
    </row>
    <row r="46" spans="1:15">
      <c r="A46" t="s">
        <v>34</v>
      </c>
      <c r="B46" t="s">
        <v>46</v>
      </c>
      <c r="C46" t="s">
        <v>237</v>
      </c>
      <c r="D46" t="s">
        <v>260</v>
      </c>
      <c r="E46" t="s">
        <v>121</v>
      </c>
      <c r="F46" t="s">
        <v>66</v>
      </c>
      <c r="G46" t="s">
        <v>238</v>
      </c>
      <c r="H46" t="s">
        <v>46</v>
      </c>
      <c r="I46" t="s">
        <v>143</v>
      </c>
      <c r="J46" t="s">
        <v>272</v>
      </c>
      <c r="K46" t="s">
        <v>273</v>
      </c>
      <c r="L46" t="s">
        <v>46</v>
      </c>
      <c r="M46" t="s">
        <v>239</v>
      </c>
      <c r="N46" t="s">
        <v>46</v>
      </c>
      <c r="O46" t="s">
        <v>264</v>
      </c>
    </row>
    <row r="47" spans="1:15">
      <c r="A47" t="s">
        <v>34</v>
      </c>
      <c r="B47" t="s">
        <v>46</v>
      </c>
      <c r="C47" t="s">
        <v>240</v>
      </c>
      <c r="D47" t="s">
        <v>260</v>
      </c>
      <c r="E47" t="s">
        <v>121</v>
      </c>
      <c r="F47" t="s">
        <v>57</v>
      </c>
      <c r="G47" t="s">
        <v>122</v>
      </c>
      <c r="H47" t="s">
        <v>46</v>
      </c>
      <c r="I47" t="s">
        <v>71</v>
      </c>
      <c r="J47" t="s">
        <v>272</v>
      </c>
      <c r="K47" t="s">
        <v>273</v>
      </c>
      <c r="L47" t="s">
        <v>46</v>
      </c>
      <c r="M47" t="s">
        <v>46</v>
      </c>
      <c r="N47" t="s">
        <v>46</v>
      </c>
      <c r="O47" t="s">
        <v>264</v>
      </c>
    </row>
    <row r="48" spans="1:15">
      <c r="A48" t="s">
        <v>34</v>
      </c>
      <c r="B48" t="s">
        <v>46</v>
      </c>
      <c r="C48" t="s">
        <v>241</v>
      </c>
      <c r="D48" t="s">
        <v>260</v>
      </c>
      <c r="E48" t="s">
        <v>121</v>
      </c>
      <c r="F48" t="s">
        <v>129</v>
      </c>
      <c r="G48" t="s">
        <v>242</v>
      </c>
      <c r="H48" t="s">
        <v>46</v>
      </c>
      <c r="I48" t="s">
        <v>71</v>
      </c>
      <c r="J48" t="s">
        <v>272</v>
      </c>
      <c r="K48" t="s">
        <v>273</v>
      </c>
      <c r="L48" t="s">
        <v>46</v>
      </c>
      <c r="M48" t="s">
        <v>243</v>
      </c>
      <c r="N48" t="s">
        <v>46</v>
      </c>
      <c r="O48" t="s">
        <v>264</v>
      </c>
    </row>
    <row r="49" spans="1:15">
      <c r="A49" t="s">
        <v>34</v>
      </c>
      <c r="B49" t="s">
        <v>46</v>
      </c>
      <c r="C49" t="s">
        <v>244</v>
      </c>
      <c r="D49" t="s">
        <v>260</v>
      </c>
      <c r="E49" t="s">
        <v>121</v>
      </c>
      <c r="F49" t="s">
        <v>66</v>
      </c>
      <c r="G49" t="s">
        <v>245</v>
      </c>
      <c r="H49" t="s">
        <v>46</v>
      </c>
      <c r="I49" t="s">
        <v>15</v>
      </c>
      <c r="J49" t="s">
        <v>287</v>
      </c>
      <c r="K49" t="s">
        <v>288</v>
      </c>
      <c r="L49" t="s">
        <v>46</v>
      </c>
      <c r="M49" t="s">
        <v>246</v>
      </c>
      <c r="N49" t="s">
        <v>46</v>
      </c>
      <c r="O49" t="s">
        <v>264</v>
      </c>
    </row>
    <row r="50" spans="1:15">
      <c r="A50" t="s">
        <v>34</v>
      </c>
      <c r="B50" t="s">
        <v>46</v>
      </c>
      <c r="C50" t="s">
        <v>244</v>
      </c>
      <c r="D50" t="s">
        <v>260</v>
      </c>
      <c r="E50" t="s">
        <v>121</v>
      </c>
      <c r="F50" t="s">
        <v>66</v>
      </c>
      <c r="G50" t="s">
        <v>245</v>
      </c>
      <c r="H50" t="s">
        <v>46</v>
      </c>
      <c r="I50" t="s">
        <v>143</v>
      </c>
      <c r="J50" t="s">
        <v>278</v>
      </c>
      <c r="K50" t="s">
        <v>279</v>
      </c>
      <c r="L50" t="s">
        <v>46</v>
      </c>
      <c r="M50" t="s">
        <v>246</v>
      </c>
      <c r="N50" t="s">
        <v>46</v>
      </c>
      <c r="O50" t="s">
        <v>264</v>
      </c>
    </row>
    <row r="51" spans="1:15">
      <c r="A51" t="s">
        <v>34</v>
      </c>
      <c r="B51" t="s">
        <v>46</v>
      </c>
      <c r="C51" t="s">
        <v>247</v>
      </c>
      <c r="D51" t="s">
        <v>260</v>
      </c>
      <c r="E51" t="s">
        <v>121</v>
      </c>
      <c r="F51" t="s">
        <v>66</v>
      </c>
      <c r="G51" t="s">
        <v>248</v>
      </c>
      <c r="H51" t="s">
        <v>46</v>
      </c>
      <c r="I51" t="s">
        <v>90</v>
      </c>
      <c r="J51" t="s">
        <v>269</v>
      </c>
      <c r="K51" t="s">
        <v>271</v>
      </c>
      <c r="L51" t="s">
        <v>46</v>
      </c>
      <c r="M51" t="s">
        <v>249</v>
      </c>
      <c r="N51" t="s">
        <v>46</v>
      </c>
      <c r="O51" t="s">
        <v>264</v>
      </c>
    </row>
    <row r="52" spans="1:15">
      <c r="A52" t="s">
        <v>34</v>
      </c>
      <c r="B52" t="s">
        <v>46</v>
      </c>
      <c r="C52" t="s">
        <v>250</v>
      </c>
      <c r="D52" t="s">
        <v>260</v>
      </c>
      <c r="E52" t="s">
        <v>121</v>
      </c>
      <c r="F52" t="s">
        <v>66</v>
      </c>
      <c r="G52" t="s">
        <v>251</v>
      </c>
      <c r="H52" t="s">
        <v>46</v>
      </c>
      <c r="I52" t="s">
        <v>90</v>
      </c>
      <c r="J52" t="s">
        <v>269</v>
      </c>
      <c r="K52" t="s">
        <v>271</v>
      </c>
      <c r="L52" t="s">
        <v>46</v>
      </c>
      <c r="M52" t="s">
        <v>252</v>
      </c>
      <c r="N52" t="s">
        <v>46</v>
      </c>
      <c r="O52" t="s">
        <v>264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289</v>
      </c>
      <c r="B1" t="s">
        <v>290</v>
      </c>
      <c r="C1" t="s">
        <v>6</v>
      </c>
      <c r="D1" t="s">
        <v>291</v>
      </c>
      <c r="E1" t="s">
        <v>292</v>
      </c>
      <c r="F1" t="s">
        <v>293</v>
      </c>
      <c r="G1" t="s">
        <v>294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18</v>
      </c>
      <c r="B1" t="s">
        <v>295</v>
      </c>
      <c r="C1" t="s">
        <v>253</v>
      </c>
      <c r="D1" t="s">
        <v>296</v>
      </c>
      <c r="E1" t="s">
        <v>297</v>
      </c>
      <c r="F1" t="s">
        <v>298</v>
      </c>
      <c r="G1" t="s">
        <v>299</v>
      </c>
      <c r="H1" t="s">
        <v>300</v>
      </c>
      <c r="I1" t="s">
        <v>301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66"/>
  <sheetViews>
    <sheetView tabSelected="1" topLeftCell="A37" workbookViewId="0">
      <selection activeCell="A62" sqref="A62:C66"/>
    </sheetView>
  </sheetViews>
  <sheetFormatPr defaultColWidth="9" defaultRowHeight="13.5"/>
  <cols>
    <col min="1" max="1" width="21.375" customWidth="1"/>
    <col min="2" max="2" width="23.75" customWidth="1"/>
    <col min="3" max="3" width="9.375"/>
  </cols>
  <sheetData>
    <row r="1" spans="1:7">
      <c r="A1" t="s">
        <v>17</v>
      </c>
      <c r="B1" t="s">
        <v>21</v>
      </c>
      <c r="C1" t="s">
        <v>8</v>
      </c>
      <c r="G1" t="s">
        <v>302</v>
      </c>
    </row>
    <row r="2" spans="1:9">
      <c r="A2" s="8" t="s">
        <v>33</v>
      </c>
      <c r="B2" t="s">
        <v>37</v>
      </c>
      <c r="C2" s="3">
        <v>457.86</v>
      </c>
      <c r="D2">
        <v>457.86</v>
      </c>
      <c r="E2" s="8" t="s">
        <v>303</v>
      </c>
      <c r="F2">
        <f>C2-D2</f>
        <v>0</v>
      </c>
      <c r="G2" t="str">
        <f>$G$1&amp;E2</f>
        <v>，202203061743160020</v>
      </c>
      <c r="H2" t="e">
        <f>VLOOKUP(A2,HOP!A:U,21,0)</f>
        <v>#N/A</v>
      </c>
      <c r="I2">
        <v>3.6</v>
      </c>
    </row>
    <row r="3" spans="1:8">
      <c r="A3" t="s">
        <v>48</v>
      </c>
      <c r="B3" t="s">
        <v>37</v>
      </c>
      <c r="C3" s="3">
        <v>1820</v>
      </c>
      <c r="D3" t="str">
        <f>VLOOKUP(A3,HOP!A:L,12,0)</f>
        <v>1820.00</v>
      </c>
      <c r="E3" t="str">
        <f>VLOOKUP(A3,HOP!A:C,3,0)</f>
        <v>2452032</v>
      </c>
      <c r="F3">
        <f t="shared" ref="F3:F34" si="0">C3-D3</f>
        <v>0</v>
      </c>
      <c r="G3" t="str">
        <f t="shared" ref="G3:G34" si="1">$G$1&amp;E3</f>
        <v>，2452032</v>
      </c>
      <c r="H3" t="str">
        <f>VLOOKUP(A3,HOP!A:U,21,0)</f>
        <v>直采</v>
      </c>
    </row>
    <row r="4" spans="1:9">
      <c r="A4" s="8" t="s">
        <v>56</v>
      </c>
      <c r="B4" t="s">
        <v>37</v>
      </c>
      <c r="C4" s="3">
        <v>332.01</v>
      </c>
      <c r="D4">
        <v>332.01</v>
      </c>
      <c r="E4" s="8" t="s">
        <v>304</v>
      </c>
      <c r="F4">
        <f t="shared" si="0"/>
        <v>0</v>
      </c>
      <c r="G4" t="str">
        <f t="shared" si="1"/>
        <v>，202203062238290020</v>
      </c>
      <c r="H4" t="e">
        <f>VLOOKUP(A4,HOP!A:U,21,0)</f>
        <v>#N/A</v>
      </c>
      <c r="I4">
        <v>3.6</v>
      </c>
    </row>
    <row r="5" spans="1:9">
      <c r="A5" s="8" t="s">
        <v>64</v>
      </c>
      <c r="B5" t="s">
        <v>65</v>
      </c>
      <c r="C5" s="3">
        <v>305.88</v>
      </c>
      <c r="D5">
        <v>305.88</v>
      </c>
      <c r="E5" s="8" t="s">
        <v>305</v>
      </c>
      <c r="F5">
        <f t="shared" si="0"/>
        <v>0</v>
      </c>
      <c r="G5" t="str">
        <f t="shared" si="1"/>
        <v>，202203071711540022</v>
      </c>
      <c r="H5" t="e">
        <f>VLOOKUP(A5,HOP!A:U,21,0)</f>
        <v>#N/A</v>
      </c>
      <c r="I5">
        <v>3.7</v>
      </c>
    </row>
    <row r="6" spans="1:8">
      <c r="A6" t="s">
        <v>72</v>
      </c>
      <c r="B6" t="s">
        <v>73</v>
      </c>
      <c r="C6" s="3">
        <v>1820</v>
      </c>
      <c r="D6" t="str">
        <f>VLOOKUP(A6,HOP!A:L,12,0)</f>
        <v>1820.00</v>
      </c>
      <c r="E6" t="str">
        <f>VLOOKUP(A6,HOP!A:C,3,0)</f>
        <v>2455805</v>
      </c>
      <c r="F6">
        <f t="shared" si="0"/>
        <v>0</v>
      </c>
      <c r="G6" t="str">
        <f t="shared" si="1"/>
        <v>，2455805</v>
      </c>
      <c r="H6" t="str">
        <f>VLOOKUP(A6,HOP!A:U,21,0)</f>
        <v>直采</v>
      </c>
    </row>
    <row r="7" spans="1:9">
      <c r="A7" s="8" t="s">
        <v>75</v>
      </c>
      <c r="B7" t="s">
        <v>78</v>
      </c>
      <c r="C7" s="3">
        <v>270</v>
      </c>
      <c r="D7">
        <v>270</v>
      </c>
      <c r="E7" s="8" t="s">
        <v>306</v>
      </c>
      <c r="F7">
        <f t="shared" si="0"/>
        <v>0</v>
      </c>
      <c r="G7" t="str">
        <f t="shared" si="1"/>
        <v>，202203092036250020</v>
      </c>
      <c r="H7" t="e">
        <f>VLOOKUP(A7,HOP!A:U,21,0)</f>
        <v>#N/A</v>
      </c>
      <c r="I7">
        <v>3.9</v>
      </c>
    </row>
    <row r="8" spans="1:9">
      <c r="A8" s="8" t="s">
        <v>84</v>
      </c>
      <c r="B8" t="s">
        <v>85</v>
      </c>
      <c r="C8" s="3">
        <v>314.83</v>
      </c>
      <c r="D8">
        <v>314.83</v>
      </c>
      <c r="E8" s="8" t="s">
        <v>307</v>
      </c>
      <c r="F8">
        <f t="shared" si="0"/>
        <v>0</v>
      </c>
      <c r="G8" t="str">
        <f t="shared" si="1"/>
        <v>，202203101708560020</v>
      </c>
      <c r="H8" t="e">
        <f>VLOOKUP(A8,HOP!A:U,21,0)</f>
        <v>#N/A</v>
      </c>
      <c r="I8" s="7">
        <v>3.1</v>
      </c>
    </row>
    <row r="9" hidden="1" spans="1:8">
      <c r="A9" t="s">
        <v>92</v>
      </c>
      <c r="B9" t="s">
        <v>93</v>
      </c>
      <c r="C9" s="3">
        <v>0</v>
      </c>
      <c r="D9" t="e">
        <f>VLOOKUP(A9,HOP!A:L,12,0)</f>
        <v>#N/A</v>
      </c>
      <c r="E9" t="e">
        <f>VLOOKUP(A9,HOP!A:C,3,0)</f>
        <v>#N/A</v>
      </c>
      <c r="F9" t="e">
        <f t="shared" si="0"/>
        <v>#N/A</v>
      </c>
      <c r="G9" t="e">
        <f t="shared" si="1"/>
        <v>#N/A</v>
      </c>
      <c r="H9" t="e">
        <f>VLOOKUP(A9,HOP!A:U,21,0)</f>
        <v>#N/A</v>
      </c>
    </row>
    <row r="10" spans="1:9">
      <c r="A10" s="8" t="s">
        <v>98</v>
      </c>
      <c r="B10" t="s">
        <v>93</v>
      </c>
      <c r="C10" s="3">
        <v>643.88</v>
      </c>
      <c r="D10">
        <v>643.88</v>
      </c>
      <c r="E10" s="8" t="s">
        <v>308</v>
      </c>
      <c r="F10">
        <f t="shared" si="0"/>
        <v>0</v>
      </c>
      <c r="G10" t="str">
        <f t="shared" si="1"/>
        <v>，202203111916110020</v>
      </c>
      <c r="H10" t="e">
        <f>VLOOKUP(A10,HOP!A:U,21,0)</f>
        <v>#N/A</v>
      </c>
      <c r="I10">
        <v>3.11</v>
      </c>
    </row>
    <row r="11" spans="1:9">
      <c r="A11" s="8" t="s">
        <v>105</v>
      </c>
      <c r="B11" t="s">
        <v>93</v>
      </c>
      <c r="C11" s="3">
        <v>270</v>
      </c>
      <c r="D11">
        <v>270</v>
      </c>
      <c r="E11" s="8" t="s">
        <v>309</v>
      </c>
      <c r="F11">
        <f t="shared" si="0"/>
        <v>0</v>
      </c>
      <c r="G11" t="str">
        <f t="shared" si="1"/>
        <v>，202203111915390020</v>
      </c>
      <c r="H11" t="e">
        <f>VLOOKUP(A11,HOP!A:U,21,0)</f>
        <v>#N/A</v>
      </c>
      <c r="I11">
        <v>3.11</v>
      </c>
    </row>
    <row r="12" spans="1:9">
      <c r="A12" s="8" t="s">
        <v>108</v>
      </c>
      <c r="B12" t="s">
        <v>93</v>
      </c>
      <c r="C12" s="3">
        <v>321.94</v>
      </c>
      <c r="D12">
        <v>321.94</v>
      </c>
      <c r="E12" s="8" t="s">
        <v>310</v>
      </c>
      <c r="F12">
        <f t="shared" si="0"/>
        <v>0</v>
      </c>
      <c r="G12" t="str">
        <f t="shared" si="1"/>
        <v>，202203111410560021</v>
      </c>
      <c r="H12" t="e">
        <f>VLOOKUP(A12,HOP!A:U,21,0)</f>
        <v>#N/A</v>
      </c>
      <c r="I12">
        <v>3.11</v>
      </c>
    </row>
    <row r="13" spans="1:8">
      <c r="A13" t="s">
        <v>114</v>
      </c>
      <c r="B13" t="s">
        <v>93</v>
      </c>
      <c r="C13" s="3">
        <v>1274</v>
      </c>
      <c r="D13" t="str">
        <f>VLOOKUP(A13,HOP!A:L,12,0)</f>
        <v>1274.00</v>
      </c>
      <c r="E13" t="str">
        <f>VLOOKUP(A13,HOP!A:C,3,0)</f>
        <v>2460912</v>
      </c>
      <c r="F13">
        <f t="shared" si="0"/>
        <v>0</v>
      </c>
      <c r="G13" t="str">
        <f t="shared" si="1"/>
        <v>，2460912</v>
      </c>
      <c r="H13" t="str">
        <f>VLOOKUP(A13,HOP!A:U,21,0)</f>
        <v>直采</v>
      </c>
    </row>
    <row r="14" spans="1:11">
      <c r="A14" s="9" t="s">
        <v>120</v>
      </c>
      <c r="B14" s="4" t="s">
        <v>121</v>
      </c>
      <c r="C14" s="5">
        <v>38.8</v>
      </c>
      <c r="D14" s="4" t="e">
        <f>VLOOKUP(A14,HOP!A:L,12,0)</f>
        <v>#N/A</v>
      </c>
      <c r="E14" s="4" t="e">
        <f>VLOOKUP(A14,HOP!A:C,3,0)</f>
        <v>#N/A</v>
      </c>
      <c r="F14" s="4" t="e">
        <f t="shared" si="0"/>
        <v>#N/A</v>
      </c>
      <c r="G14" s="4" t="e">
        <f t="shared" si="1"/>
        <v>#N/A</v>
      </c>
      <c r="H14" s="4" t="e">
        <f>VLOOKUP(A14,HOP!A:U,21,0)</f>
        <v>#N/A</v>
      </c>
      <c r="I14" s="4" t="s">
        <v>311</v>
      </c>
      <c r="J14" s="4"/>
      <c r="K14" s="4"/>
    </row>
    <row r="15" spans="1:9">
      <c r="A15" s="8" t="s">
        <v>128</v>
      </c>
      <c r="B15" t="s">
        <v>121</v>
      </c>
      <c r="C15" s="3">
        <v>321.94</v>
      </c>
      <c r="D15">
        <v>321.94</v>
      </c>
      <c r="E15" s="8" t="s">
        <v>312</v>
      </c>
      <c r="F15">
        <f t="shared" si="0"/>
        <v>0</v>
      </c>
      <c r="G15" t="str">
        <f t="shared" si="1"/>
        <v>，202203122319020021</v>
      </c>
      <c r="H15" t="e">
        <f>VLOOKUP(A15,HOP!A:U,21,0)</f>
        <v>#N/A</v>
      </c>
      <c r="I15">
        <v>3.12</v>
      </c>
    </row>
    <row r="16" spans="1:9">
      <c r="A16" s="8" t="s">
        <v>132</v>
      </c>
      <c r="B16" t="s">
        <v>121</v>
      </c>
      <c r="C16" s="3">
        <v>314.83</v>
      </c>
      <c r="D16">
        <v>314.83</v>
      </c>
      <c r="E16" s="8" t="s">
        <v>313</v>
      </c>
      <c r="F16">
        <f t="shared" si="0"/>
        <v>0</v>
      </c>
      <c r="G16" t="str">
        <f t="shared" si="1"/>
        <v>，202203122329380021</v>
      </c>
      <c r="H16" t="e">
        <f>VLOOKUP(A16,HOP!A:U,21,0)</f>
        <v>#N/A</v>
      </c>
      <c r="I16">
        <v>3.12</v>
      </c>
    </row>
    <row r="17" spans="1:9">
      <c r="A17" s="8" t="s">
        <v>135</v>
      </c>
      <c r="B17" t="s">
        <v>121</v>
      </c>
      <c r="C17" s="3">
        <v>321.94</v>
      </c>
      <c r="D17">
        <v>321.94</v>
      </c>
      <c r="E17" s="8" t="s">
        <v>314</v>
      </c>
      <c r="F17">
        <f t="shared" si="0"/>
        <v>0</v>
      </c>
      <c r="G17" t="str">
        <f t="shared" si="1"/>
        <v>，202203122115460021</v>
      </c>
      <c r="H17" t="e">
        <f>VLOOKUP(A17,HOP!A:U,21,0)</f>
        <v>#N/A</v>
      </c>
      <c r="I17">
        <v>3.12</v>
      </c>
    </row>
    <row r="18" spans="1:9">
      <c r="A18" s="8" t="s">
        <v>138</v>
      </c>
      <c r="B18" t="s">
        <v>121</v>
      </c>
      <c r="C18" s="3">
        <v>321.94</v>
      </c>
      <c r="D18">
        <v>321.94</v>
      </c>
      <c r="E18" s="8" t="s">
        <v>315</v>
      </c>
      <c r="F18">
        <f t="shared" si="0"/>
        <v>0</v>
      </c>
      <c r="G18" t="str">
        <f t="shared" si="1"/>
        <v>，202203122012070021</v>
      </c>
      <c r="H18" t="e">
        <f>VLOOKUP(A18,HOP!A:U,21,0)</f>
        <v>#N/A</v>
      </c>
      <c r="I18">
        <v>3.12</v>
      </c>
    </row>
    <row r="19" spans="1:9">
      <c r="A19" s="8" t="s">
        <v>140</v>
      </c>
      <c r="B19" t="s">
        <v>121</v>
      </c>
      <c r="C19" s="3">
        <v>296.79</v>
      </c>
      <c r="D19">
        <v>296.79</v>
      </c>
      <c r="E19" s="8" t="s">
        <v>316</v>
      </c>
      <c r="F19">
        <f t="shared" si="0"/>
        <v>0</v>
      </c>
      <c r="G19" t="str">
        <f t="shared" si="1"/>
        <v>，202203122148060021</v>
      </c>
      <c r="H19" t="e">
        <f>VLOOKUP(A19,HOP!A:U,21,0)</f>
        <v>#N/A</v>
      </c>
      <c r="I19">
        <v>3.12</v>
      </c>
    </row>
    <row r="20" spans="1:8">
      <c r="A20" t="s">
        <v>145</v>
      </c>
      <c r="B20" t="s">
        <v>121</v>
      </c>
      <c r="C20" s="3">
        <v>1365</v>
      </c>
      <c r="D20" t="str">
        <f>VLOOKUP(A20,HOP!A:L,12,0)</f>
        <v>1365.00</v>
      </c>
      <c r="E20" t="str">
        <f>VLOOKUP(A20,HOP!A:C,3,0)</f>
        <v>2463111</v>
      </c>
      <c r="F20">
        <f t="shared" si="0"/>
        <v>0</v>
      </c>
      <c r="G20" t="str">
        <f t="shared" si="1"/>
        <v>，2463111</v>
      </c>
      <c r="H20" t="str">
        <f>VLOOKUP(A20,HOP!A:U,21,0)</f>
        <v>直采</v>
      </c>
    </row>
    <row r="21" spans="1:9">
      <c r="A21" s="8" t="s">
        <v>149</v>
      </c>
      <c r="B21" t="s">
        <v>121</v>
      </c>
      <c r="C21" s="3">
        <v>296.79</v>
      </c>
      <c r="D21">
        <v>296.79</v>
      </c>
      <c r="E21" s="8" t="s">
        <v>317</v>
      </c>
      <c r="F21">
        <f t="shared" si="0"/>
        <v>0</v>
      </c>
      <c r="G21" t="str">
        <f t="shared" si="1"/>
        <v>，202203140957440020</v>
      </c>
      <c r="H21" t="e">
        <f>VLOOKUP(A21,HOP!A:U,21,0)</f>
        <v>#N/A</v>
      </c>
      <c r="I21">
        <v>3.14</v>
      </c>
    </row>
    <row r="22" spans="1:9">
      <c r="A22" s="8" t="s">
        <v>152</v>
      </c>
      <c r="B22" t="s">
        <v>121</v>
      </c>
      <c r="C22" s="3">
        <v>296.79</v>
      </c>
      <c r="D22">
        <v>296.79</v>
      </c>
      <c r="E22" s="10" t="s">
        <v>318</v>
      </c>
      <c r="F22">
        <f t="shared" si="0"/>
        <v>0</v>
      </c>
      <c r="G22" t="str">
        <f t="shared" si="1"/>
        <v>，202203122140590021</v>
      </c>
      <c r="H22" t="e">
        <f>VLOOKUP(A22,HOP!A:U,21,0)</f>
        <v>#N/A</v>
      </c>
      <c r="I22">
        <v>3.12</v>
      </c>
    </row>
    <row r="23" spans="1:9">
      <c r="A23" s="8" t="s">
        <v>155</v>
      </c>
      <c r="B23" t="s">
        <v>121</v>
      </c>
      <c r="C23" s="3">
        <v>303.91</v>
      </c>
      <c r="D23">
        <v>303.91</v>
      </c>
      <c r="E23" s="8" t="s">
        <v>319</v>
      </c>
      <c r="F23">
        <f t="shared" si="0"/>
        <v>0</v>
      </c>
      <c r="G23" t="str">
        <f t="shared" si="1"/>
        <v>，202203122320120021</v>
      </c>
      <c r="H23" t="e">
        <f>VLOOKUP(A23,HOP!A:U,21,0)</f>
        <v>#N/A</v>
      </c>
      <c r="I23">
        <v>3.12</v>
      </c>
    </row>
    <row r="24" spans="1:9">
      <c r="A24" s="8" t="s">
        <v>161</v>
      </c>
      <c r="B24" t="s">
        <v>121</v>
      </c>
      <c r="C24" s="3">
        <v>303.91</v>
      </c>
      <c r="D24">
        <v>303.91</v>
      </c>
      <c r="E24" s="8" t="s">
        <v>320</v>
      </c>
      <c r="F24">
        <f t="shared" si="0"/>
        <v>0</v>
      </c>
      <c r="G24" t="str">
        <f t="shared" si="1"/>
        <v>，202203122043530021</v>
      </c>
      <c r="H24" t="e">
        <f>VLOOKUP(A24,HOP!A:U,21,0)</f>
        <v>#N/A</v>
      </c>
      <c r="I24">
        <v>3.12</v>
      </c>
    </row>
    <row r="25" spans="1:9">
      <c r="A25" s="8" t="s">
        <v>164</v>
      </c>
      <c r="B25" t="s">
        <v>121</v>
      </c>
      <c r="C25" s="3">
        <v>314.83</v>
      </c>
      <c r="D25">
        <v>314.83</v>
      </c>
      <c r="E25" s="8" t="s">
        <v>321</v>
      </c>
      <c r="F25">
        <f t="shared" si="0"/>
        <v>0</v>
      </c>
      <c r="G25" t="str">
        <f t="shared" si="1"/>
        <v>，202203122319490021</v>
      </c>
      <c r="H25" t="e">
        <f>VLOOKUP(A25,HOP!A:U,21,0)</f>
        <v>#N/A</v>
      </c>
      <c r="I25">
        <v>3.12</v>
      </c>
    </row>
    <row r="26" spans="1:9">
      <c r="A26" s="8" t="s">
        <v>167</v>
      </c>
      <c r="B26" t="s">
        <v>121</v>
      </c>
      <c r="C26" s="3">
        <v>321.94</v>
      </c>
      <c r="D26">
        <v>321.94</v>
      </c>
      <c r="E26" s="8" t="s">
        <v>322</v>
      </c>
      <c r="F26">
        <f t="shared" si="0"/>
        <v>0</v>
      </c>
      <c r="G26" t="str">
        <f t="shared" si="1"/>
        <v>，202203122229580021</v>
      </c>
      <c r="H26" t="e">
        <f>VLOOKUP(A26,HOP!A:U,21,0)</f>
        <v>#N/A</v>
      </c>
      <c r="I26">
        <v>3.12</v>
      </c>
    </row>
    <row r="27" spans="1:9">
      <c r="A27" s="8" t="s">
        <v>170</v>
      </c>
      <c r="B27" t="s">
        <v>121</v>
      </c>
      <c r="C27" s="3">
        <v>303.91</v>
      </c>
      <c r="D27">
        <v>303.91</v>
      </c>
      <c r="E27" s="8" t="s">
        <v>323</v>
      </c>
      <c r="F27">
        <f t="shared" si="0"/>
        <v>0</v>
      </c>
      <c r="G27" t="str">
        <f t="shared" si="1"/>
        <v>，202203122215190021</v>
      </c>
      <c r="H27" t="e">
        <f>VLOOKUP(A27,HOP!A:U,21,0)</f>
        <v>#N/A</v>
      </c>
      <c r="I27">
        <v>3.12</v>
      </c>
    </row>
    <row r="28" spans="1:9">
      <c r="A28" s="8" t="s">
        <v>173</v>
      </c>
      <c r="B28" t="s">
        <v>121</v>
      </c>
      <c r="C28" s="3">
        <v>296.79</v>
      </c>
      <c r="D28">
        <v>296.79</v>
      </c>
      <c r="E28" s="8" t="s">
        <v>324</v>
      </c>
      <c r="F28">
        <f t="shared" si="0"/>
        <v>0</v>
      </c>
      <c r="G28" t="str">
        <f t="shared" si="1"/>
        <v>，202203122237100021</v>
      </c>
      <c r="H28" t="e">
        <f>VLOOKUP(A28,HOP!A:U,21,0)</f>
        <v>#N/A</v>
      </c>
      <c r="I28">
        <v>3.12</v>
      </c>
    </row>
    <row r="29" spans="1:9">
      <c r="A29" s="8" t="s">
        <v>176</v>
      </c>
      <c r="B29" t="s">
        <v>121</v>
      </c>
      <c r="C29" s="3">
        <v>303.91</v>
      </c>
      <c r="D29">
        <v>303.91</v>
      </c>
      <c r="E29" s="8" t="s">
        <v>325</v>
      </c>
      <c r="F29">
        <f t="shared" si="0"/>
        <v>0</v>
      </c>
      <c r="G29" t="str">
        <f t="shared" si="1"/>
        <v>，202203122302130021</v>
      </c>
      <c r="H29" t="e">
        <f>VLOOKUP(A29,HOP!A:U,21,0)</f>
        <v>#N/A</v>
      </c>
      <c r="I29">
        <v>3.12</v>
      </c>
    </row>
    <row r="30" spans="1:9">
      <c r="A30" s="8" t="s">
        <v>178</v>
      </c>
      <c r="B30" t="s">
        <v>121</v>
      </c>
      <c r="C30" s="3">
        <v>314.83</v>
      </c>
      <c r="D30">
        <v>314.83</v>
      </c>
      <c r="E30" s="8" t="s">
        <v>326</v>
      </c>
      <c r="F30">
        <f t="shared" si="0"/>
        <v>0</v>
      </c>
      <c r="G30" t="str">
        <f t="shared" si="1"/>
        <v>，202203122321180021</v>
      </c>
      <c r="H30" t="e">
        <f>VLOOKUP(A30,HOP!A:U,21,0)</f>
        <v>#N/A</v>
      </c>
      <c r="I30">
        <v>3.12</v>
      </c>
    </row>
    <row r="31" spans="1:9">
      <c r="A31" s="8" t="s">
        <v>181</v>
      </c>
      <c r="B31" t="s">
        <v>121</v>
      </c>
      <c r="C31" s="3">
        <v>339.98</v>
      </c>
      <c r="D31">
        <v>339.98</v>
      </c>
      <c r="E31" s="8" t="s">
        <v>327</v>
      </c>
      <c r="F31">
        <f t="shared" si="0"/>
        <v>0</v>
      </c>
      <c r="G31" t="str">
        <f t="shared" si="1"/>
        <v>，202203122318310021</v>
      </c>
      <c r="H31" t="e">
        <f>VLOOKUP(A31,HOP!A:U,21,0)</f>
        <v>#N/A</v>
      </c>
      <c r="I31">
        <v>3.12</v>
      </c>
    </row>
    <row r="32" spans="1:9">
      <c r="A32" s="8" t="s">
        <v>188</v>
      </c>
      <c r="B32" t="s">
        <v>121</v>
      </c>
      <c r="C32" s="3">
        <v>607.82</v>
      </c>
      <c r="D32">
        <v>607.82</v>
      </c>
      <c r="E32" s="8" t="s">
        <v>328</v>
      </c>
      <c r="F32">
        <f t="shared" si="0"/>
        <v>0</v>
      </c>
      <c r="G32" t="str">
        <f t="shared" si="1"/>
        <v>，202203122312050021</v>
      </c>
      <c r="H32" t="e">
        <f>VLOOKUP(A32,HOP!A:U,21,0)</f>
        <v>#N/A</v>
      </c>
      <c r="I32">
        <v>3.12</v>
      </c>
    </row>
    <row r="33" spans="1:9">
      <c r="A33" s="8" t="s">
        <v>194</v>
      </c>
      <c r="B33" t="s">
        <v>121</v>
      </c>
      <c r="C33" s="3">
        <v>296.79</v>
      </c>
      <c r="D33">
        <v>296.79</v>
      </c>
      <c r="E33" s="10" t="s">
        <v>329</v>
      </c>
      <c r="F33">
        <f t="shared" si="0"/>
        <v>0</v>
      </c>
      <c r="G33" t="str">
        <f t="shared" si="1"/>
        <v>，202203122213580021</v>
      </c>
      <c r="H33" t="e">
        <f>VLOOKUP(A33,HOP!A:U,21,0)</f>
        <v>#N/A</v>
      </c>
      <c r="I33">
        <v>3.12</v>
      </c>
    </row>
    <row r="34" spans="1:9">
      <c r="A34" s="8" t="s">
        <v>197</v>
      </c>
      <c r="B34" t="s">
        <v>121</v>
      </c>
      <c r="C34" s="3">
        <v>296.79</v>
      </c>
      <c r="D34">
        <v>296.79</v>
      </c>
      <c r="E34" s="8" t="s">
        <v>330</v>
      </c>
      <c r="F34">
        <f t="shared" si="0"/>
        <v>0</v>
      </c>
      <c r="G34" t="str">
        <f t="shared" si="1"/>
        <v>，202203122213360021</v>
      </c>
      <c r="H34" t="e">
        <f>VLOOKUP(A34,HOP!A:U,21,0)</f>
        <v>#N/A</v>
      </c>
      <c r="I34">
        <v>3.12</v>
      </c>
    </row>
    <row r="35" spans="1:9">
      <c r="A35" s="8" t="s">
        <v>200</v>
      </c>
      <c r="B35" t="s">
        <v>121</v>
      </c>
      <c r="C35" s="3">
        <v>314.83</v>
      </c>
      <c r="D35">
        <v>314.83</v>
      </c>
      <c r="E35" s="8" t="s">
        <v>331</v>
      </c>
      <c r="F35">
        <f t="shared" ref="F35:F53" si="2">C35-D35</f>
        <v>0</v>
      </c>
      <c r="G35" t="str">
        <f t="shared" ref="G35:G53" si="3">$G$1&amp;E35</f>
        <v>，202203122014430021</v>
      </c>
      <c r="H35" t="e">
        <f>VLOOKUP(A35,HOP!A:U,21,0)</f>
        <v>#N/A</v>
      </c>
      <c r="I35">
        <v>3.12</v>
      </c>
    </row>
    <row r="36" spans="1:9">
      <c r="A36" s="8" t="s">
        <v>203</v>
      </c>
      <c r="B36" t="s">
        <v>121</v>
      </c>
      <c r="C36" s="3">
        <v>314.83</v>
      </c>
      <c r="D36">
        <v>314.83</v>
      </c>
      <c r="E36" s="8" t="s">
        <v>332</v>
      </c>
      <c r="F36">
        <f t="shared" si="2"/>
        <v>0</v>
      </c>
      <c r="G36" t="str">
        <f t="shared" si="3"/>
        <v>，202203122008250021</v>
      </c>
      <c r="H36" t="e">
        <f>VLOOKUP(A36,HOP!A:U,21,0)</f>
        <v>#N/A</v>
      </c>
      <c r="I36">
        <v>3.12</v>
      </c>
    </row>
    <row r="37" spans="1:9">
      <c r="A37" s="8" t="s">
        <v>205</v>
      </c>
      <c r="B37" t="s">
        <v>121</v>
      </c>
      <c r="C37" s="3">
        <v>296.79</v>
      </c>
      <c r="D37">
        <v>296.79</v>
      </c>
      <c r="E37" s="8" t="s">
        <v>333</v>
      </c>
      <c r="F37">
        <f t="shared" si="2"/>
        <v>0</v>
      </c>
      <c r="G37" t="str">
        <f t="shared" si="3"/>
        <v>，202203122245350021</v>
      </c>
      <c r="H37" t="e">
        <f>VLOOKUP(A37,HOP!A:U,21,0)</f>
        <v>#N/A</v>
      </c>
      <c r="I37">
        <v>3.12</v>
      </c>
    </row>
    <row r="38" spans="1:9">
      <c r="A38" s="8" t="s">
        <v>208</v>
      </c>
      <c r="B38" t="s">
        <v>121</v>
      </c>
      <c r="C38" s="3">
        <v>296.79</v>
      </c>
      <c r="D38">
        <v>296.79</v>
      </c>
      <c r="E38" s="8" t="s">
        <v>334</v>
      </c>
      <c r="F38">
        <f t="shared" si="2"/>
        <v>0</v>
      </c>
      <c r="G38" t="str">
        <f t="shared" si="3"/>
        <v>，202203122245080021</v>
      </c>
      <c r="H38" t="e">
        <f>VLOOKUP(A38,HOP!A:U,21,0)</f>
        <v>#N/A</v>
      </c>
      <c r="I38">
        <v>3.12</v>
      </c>
    </row>
    <row r="39" spans="1:9">
      <c r="A39" s="8" t="s">
        <v>211</v>
      </c>
      <c r="B39" t="s">
        <v>121</v>
      </c>
      <c r="C39" s="3">
        <v>303.91</v>
      </c>
      <c r="D39">
        <v>303.91</v>
      </c>
      <c r="E39" s="8" t="s">
        <v>335</v>
      </c>
      <c r="F39">
        <f t="shared" si="2"/>
        <v>0</v>
      </c>
      <c r="G39" t="str">
        <f t="shared" si="3"/>
        <v>，202203122229070021</v>
      </c>
      <c r="H39" t="e">
        <f>VLOOKUP(A39,HOP!A:U,21,0)</f>
        <v>#N/A</v>
      </c>
      <c r="I39">
        <v>3.12</v>
      </c>
    </row>
    <row r="40" spans="1:9">
      <c r="A40" s="8" t="s">
        <v>214</v>
      </c>
      <c r="B40" t="s">
        <v>121</v>
      </c>
      <c r="C40" s="3">
        <v>314.83</v>
      </c>
      <c r="D40">
        <v>314.83</v>
      </c>
      <c r="E40" s="8" t="s">
        <v>336</v>
      </c>
      <c r="F40">
        <f t="shared" si="2"/>
        <v>0</v>
      </c>
      <c r="G40" t="str">
        <f t="shared" si="3"/>
        <v>，202203122325300021</v>
      </c>
      <c r="H40" t="e">
        <f>VLOOKUP(A40,HOP!A:U,21,0)</f>
        <v>#N/A</v>
      </c>
      <c r="I40">
        <v>3.12</v>
      </c>
    </row>
    <row r="41" spans="1:9">
      <c r="A41" s="8" t="s">
        <v>217</v>
      </c>
      <c r="B41" t="s">
        <v>121</v>
      </c>
      <c r="C41" s="3">
        <v>314.83</v>
      </c>
      <c r="D41">
        <v>314.83</v>
      </c>
      <c r="E41" s="8" t="s">
        <v>337</v>
      </c>
      <c r="F41">
        <f t="shared" si="2"/>
        <v>0</v>
      </c>
      <c r="G41" t="str">
        <f t="shared" si="3"/>
        <v>，202203122139530021</v>
      </c>
      <c r="H41" t="e">
        <f>VLOOKUP(A41,HOP!A:U,21,0)</f>
        <v>#N/A</v>
      </c>
      <c r="I41">
        <v>3.12</v>
      </c>
    </row>
    <row r="42" spans="1:9">
      <c r="A42" s="8" t="s">
        <v>220</v>
      </c>
      <c r="B42" t="s">
        <v>121</v>
      </c>
      <c r="C42" s="3">
        <v>314.83</v>
      </c>
      <c r="D42">
        <v>314.83</v>
      </c>
      <c r="E42" s="8" t="s">
        <v>338</v>
      </c>
      <c r="F42">
        <f t="shared" si="2"/>
        <v>0</v>
      </c>
      <c r="G42" t="str">
        <f t="shared" si="3"/>
        <v>，202203122231280021</v>
      </c>
      <c r="H42" t="e">
        <f>VLOOKUP(A42,HOP!A:U,21,0)</f>
        <v>#N/A</v>
      </c>
      <c r="I42">
        <v>3.12</v>
      </c>
    </row>
    <row r="43" spans="1:9">
      <c r="A43" s="8" t="s">
        <v>223</v>
      </c>
      <c r="B43" t="s">
        <v>121</v>
      </c>
      <c r="C43" s="3">
        <v>303.91</v>
      </c>
      <c r="D43">
        <v>303.91</v>
      </c>
      <c r="E43" s="8" t="s">
        <v>339</v>
      </c>
      <c r="F43">
        <f t="shared" si="2"/>
        <v>0</v>
      </c>
      <c r="G43" t="str">
        <f t="shared" si="3"/>
        <v>，202203122228440021</v>
      </c>
      <c r="H43" t="e">
        <f>VLOOKUP(A43,HOP!A:U,21,0)</f>
        <v>#N/A</v>
      </c>
      <c r="I43">
        <v>3.12</v>
      </c>
    </row>
    <row r="44" spans="1:9">
      <c r="A44" s="8" t="s">
        <v>226</v>
      </c>
      <c r="B44" t="s">
        <v>121</v>
      </c>
      <c r="C44" s="3">
        <v>314.83</v>
      </c>
      <c r="D44">
        <v>314.83</v>
      </c>
      <c r="E44" s="8" t="s">
        <v>340</v>
      </c>
      <c r="F44">
        <f t="shared" si="2"/>
        <v>0</v>
      </c>
      <c r="G44" t="str">
        <f t="shared" si="3"/>
        <v>，202203122037490021</v>
      </c>
      <c r="H44" t="e">
        <f>VLOOKUP(A44,HOP!A:U,21,0)</f>
        <v>#N/A</v>
      </c>
      <c r="I44">
        <v>3.12</v>
      </c>
    </row>
    <row r="45" spans="1:11">
      <c r="A45" s="8" t="s">
        <v>229</v>
      </c>
      <c r="B45" t="s">
        <v>121</v>
      </c>
      <c r="C45" s="3">
        <v>303.91</v>
      </c>
      <c r="D45">
        <v>303.91</v>
      </c>
      <c r="E45" s="9" t="s">
        <v>341</v>
      </c>
      <c r="F45">
        <f t="shared" si="2"/>
        <v>0</v>
      </c>
      <c r="G45" t="str">
        <f t="shared" si="3"/>
        <v>，202203120928580022</v>
      </c>
      <c r="H45" t="e">
        <f>VLOOKUP(A45,HOP!A:U,21,0)</f>
        <v>#N/A</v>
      </c>
      <c r="I45">
        <v>3.12</v>
      </c>
      <c r="K45" t="s">
        <v>342</v>
      </c>
    </row>
    <row r="46" spans="1:9">
      <c r="A46" s="8" t="s">
        <v>231</v>
      </c>
      <c r="B46" t="s">
        <v>121</v>
      </c>
      <c r="C46" s="3">
        <v>314.83</v>
      </c>
      <c r="D46">
        <v>314.83</v>
      </c>
      <c r="E46" s="8" t="s">
        <v>343</v>
      </c>
      <c r="F46">
        <f t="shared" si="2"/>
        <v>0</v>
      </c>
      <c r="G46" t="str">
        <f t="shared" si="3"/>
        <v>，202203121625560021</v>
      </c>
      <c r="H46" t="e">
        <f>VLOOKUP(A46,HOP!A:U,21,0)</f>
        <v>#N/A</v>
      </c>
      <c r="I46">
        <v>3.12</v>
      </c>
    </row>
    <row r="47" spans="1:9">
      <c r="A47" s="8" t="s">
        <v>234</v>
      </c>
      <c r="B47" t="s">
        <v>121</v>
      </c>
      <c r="C47" s="3">
        <v>296.79</v>
      </c>
      <c r="D47">
        <v>296.79</v>
      </c>
      <c r="E47" s="8" t="s">
        <v>344</v>
      </c>
      <c r="F47">
        <f t="shared" si="2"/>
        <v>0</v>
      </c>
      <c r="G47" t="str">
        <f t="shared" si="3"/>
        <v>，202203122038440021</v>
      </c>
      <c r="H47" t="e">
        <f>VLOOKUP(A47,HOP!A:U,21,0)</f>
        <v>#N/A</v>
      </c>
      <c r="I47">
        <v>3.12</v>
      </c>
    </row>
    <row r="48" spans="1:9">
      <c r="A48" s="8" t="s">
        <v>237</v>
      </c>
      <c r="B48" t="s">
        <v>121</v>
      </c>
      <c r="C48" s="3">
        <v>296.79</v>
      </c>
      <c r="D48">
        <v>296.79</v>
      </c>
      <c r="E48" s="8" t="s">
        <v>345</v>
      </c>
      <c r="F48">
        <f t="shared" si="2"/>
        <v>0</v>
      </c>
      <c r="G48" t="str">
        <f t="shared" si="3"/>
        <v>，202203140956490020</v>
      </c>
      <c r="H48" t="e">
        <f>VLOOKUP(A48,HOP!A:U,21,0)</f>
        <v>#N/A</v>
      </c>
      <c r="I48">
        <v>3.14</v>
      </c>
    </row>
    <row r="49" spans="1:9">
      <c r="A49" s="8" t="s">
        <v>240</v>
      </c>
      <c r="B49" t="s">
        <v>121</v>
      </c>
      <c r="C49" s="3">
        <v>303.91</v>
      </c>
      <c r="D49">
        <v>303.91</v>
      </c>
      <c r="E49" s="8" t="s">
        <v>346</v>
      </c>
      <c r="F49">
        <f t="shared" si="2"/>
        <v>0</v>
      </c>
      <c r="G49" t="str">
        <f t="shared" si="3"/>
        <v>，202203121510540025</v>
      </c>
      <c r="H49" t="e">
        <f>VLOOKUP(A49,HOP!A:U,21,0)</f>
        <v>#N/A</v>
      </c>
      <c r="I49">
        <v>3.12</v>
      </c>
    </row>
    <row r="50" spans="1:9">
      <c r="A50" s="8" t="s">
        <v>241</v>
      </c>
      <c r="B50" t="s">
        <v>121</v>
      </c>
      <c r="C50" s="3">
        <v>303.91</v>
      </c>
      <c r="D50">
        <v>303.91</v>
      </c>
      <c r="E50" s="8" t="s">
        <v>347</v>
      </c>
      <c r="F50">
        <f t="shared" si="2"/>
        <v>0</v>
      </c>
      <c r="G50" t="str">
        <f t="shared" si="3"/>
        <v>，202203121938450021</v>
      </c>
      <c r="H50" t="e">
        <f>VLOOKUP(A50,HOP!A:U,21,0)</f>
        <v>#N/A</v>
      </c>
      <c r="I50">
        <v>3.12</v>
      </c>
    </row>
    <row r="51" spans="1:9">
      <c r="A51" s="8" t="s">
        <v>244</v>
      </c>
      <c r="B51" t="s">
        <v>121</v>
      </c>
      <c r="C51" s="3">
        <v>296.79</v>
      </c>
      <c r="D51">
        <v>296.79</v>
      </c>
      <c r="E51" s="8" t="s">
        <v>348</v>
      </c>
      <c r="F51">
        <f t="shared" si="2"/>
        <v>0</v>
      </c>
      <c r="G51" t="str">
        <f t="shared" si="3"/>
        <v>，202203122255530021</v>
      </c>
      <c r="H51" t="e">
        <f>VLOOKUP(A51,HOP!A:U,21,0)</f>
        <v>#N/A</v>
      </c>
      <c r="I51">
        <v>3.12</v>
      </c>
    </row>
    <row r="52" spans="1:9">
      <c r="A52" s="8" t="s">
        <v>247</v>
      </c>
      <c r="B52" t="s">
        <v>121</v>
      </c>
      <c r="C52" s="3">
        <v>314.83</v>
      </c>
      <c r="D52">
        <v>314.83</v>
      </c>
      <c r="E52" s="8" t="s">
        <v>349</v>
      </c>
      <c r="F52">
        <f t="shared" si="2"/>
        <v>0</v>
      </c>
      <c r="G52" t="str">
        <f t="shared" si="3"/>
        <v>，202203122140200021</v>
      </c>
      <c r="H52" t="e">
        <f>VLOOKUP(A52,HOP!A:U,21,0)</f>
        <v>#N/A</v>
      </c>
      <c r="I52">
        <v>3.12</v>
      </c>
    </row>
    <row r="53" spans="1:9">
      <c r="A53" s="8" t="s">
        <v>250</v>
      </c>
      <c r="B53" t="s">
        <v>121</v>
      </c>
      <c r="C53" s="3">
        <v>314.83</v>
      </c>
      <c r="D53">
        <v>314.83</v>
      </c>
      <c r="E53" s="8" t="s">
        <v>350</v>
      </c>
      <c r="F53">
        <f t="shared" si="2"/>
        <v>0</v>
      </c>
      <c r="G53" t="str">
        <f t="shared" si="3"/>
        <v>，202203122238290021</v>
      </c>
      <c r="H53" t="e">
        <f>VLOOKUP(A53,HOP!A:U,21,0)</f>
        <v>#N/A</v>
      </c>
      <c r="I53">
        <v>3.12</v>
      </c>
    </row>
    <row r="55" spans="3:3">
      <c r="C55">
        <f>SUM(C2:C54)</f>
        <v>21247.6</v>
      </c>
    </row>
    <row r="56" spans="3:3">
      <c r="C56" t="s">
        <v>16</v>
      </c>
    </row>
    <row r="62" spans="1:3">
      <c r="A62" t="s">
        <v>351</v>
      </c>
      <c r="C62">
        <v>6279</v>
      </c>
    </row>
    <row r="63" spans="1:3">
      <c r="A63" t="s">
        <v>352</v>
      </c>
      <c r="C63">
        <v>14625.89</v>
      </c>
    </row>
    <row r="64" spans="1:3">
      <c r="A64" t="s">
        <v>353</v>
      </c>
      <c r="C64">
        <v>303.91</v>
      </c>
    </row>
    <row r="65" spans="1:3">
      <c r="A65" t="s">
        <v>354</v>
      </c>
      <c r="C65">
        <v>38.8</v>
      </c>
    </row>
    <row r="66" spans="1:3">
      <c r="A66" t="s">
        <v>355</v>
      </c>
      <c r="C66">
        <f>SUBTOTAL(9,C62:C65)</f>
        <v>21247.6</v>
      </c>
    </row>
  </sheetData>
  <autoFilter ref="A1:I53">
    <filterColumn colId="2">
      <filters>
        <filter val="270"/>
        <filter val="1820"/>
        <filter val="303.91"/>
        <filter val="332.01"/>
        <filter val="607.82"/>
        <filter val="314.83"/>
        <filter val="1274"/>
        <filter val="321.94"/>
        <filter val="1365"/>
        <filter val="457.86"/>
        <filter val="38.8"/>
        <filter val="305.88"/>
        <filter val="339.98"/>
        <filter val="643.88"/>
        <filter val="296.79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D1" sqref="D$1:D$1048576"/>
    </sheetView>
  </sheetViews>
  <sheetFormatPr defaultColWidth="8" defaultRowHeight="12.75" outlineLevelRow="4"/>
  <cols>
    <col min="1" max="16383" width="8" style="1"/>
  </cols>
  <sheetData>
    <row r="1" s="1" customFormat="1" spans="1:21">
      <c r="A1" s="2" t="s">
        <v>356</v>
      </c>
      <c r="B1" s="2" t="s">
        <v>357</v>
      </c>
      <c r="C1" s="2" t="s">
        <v>358</v>
      </c>
      <c r="D1" s="2" t="s">
        <v>18</v>
      </c>
      <c r="E1" s="2" t="s">
        <v>359</v>
      </c>
      <c r="F1" s="2" t="s">
        <v>360</v>
      </c>
      <c r="G1" s="2" t="s">
        <v>361</v>
      </c>
      <c r="H1" s="2" t="s">
        <v>362</v>
      </c>
      <c r="I1" s="2" t="s">
        <v>363</v>
      </c>
      <c r="J1" s="2" t="s">
        <v>364</v>
      </c>
      <c r="K1" s="2" t="s">
        <v>365</v>
      </c>
      <c r="L1" s="2" t="s">
        <v>366</v>
      </c>
      <c r="M1" s="2" t="s">
        <v>367</v>
      </c>
      <c r="N1" s="2" t="s">
        <v>368</v>
      </c>
      <c r="O1" s="2" t="s">
        <v>369</v>
      </c>
      <c r="P1" s="2" t="s">
        <v>370</v>
      </c>
      <c r="Q1" s="2" t="s">
        <v>371</v>
      </c>
      <c r="R1" s="2" t="s">
        <v>372</v>
      </c>
      <c r="S1" s="2" t="s">
        <v>373</v>
      </c>
      <c r="T1" s="2" t="s">
        <v>374</v>
      </c>
      <c r="U1" s="2" t="s">
        <v>375</v>
      </c>
    </row>
    <row r="2" s="1" customFormat="1" spans="1:21">
      <c r="A2" s="1" t="s">
        <v>145</v>
      </c>
      <c r="B2" s="1" t="s">
        <v>376</v>
      </c>
      <c r="C2" s="1" t="s">
        <v>377</v>
      </c>
      <c r="D2" s="1" t="s">
        <v>378</v>
      </c>
      <c r="E2" s="1" t="s">
        <v>116</v>
      </c>
      <c r="F2" s="1" t="s">
        <v>376</v>
      </c>
      <c r="G2" s="1" t="s">
        <v>379</v>
      </c>
      <c r="H2" s="1" t="s">
        <v>380</v>
      </c>
      <c r="I2" s="1" t="s">
        <v>146</v>
      </c>
      <c r="J2" s="1" t="s">
        <v>381</v>
      </c>
      <c r="K2" s="1" t="s">
        <v>146</v>
      </c>
      <c r="L2" s="1" t="s">
        <v>146</v>
      </c>
      <c r="M2" s="1" t="s">
        <v>382</v>
      </c>
      <c r="N2" s="1" t="s">
        <v>382</v>
      </c>
      <c r="O2" s="1" t="s">
        <v>15</v>
      </c>
      <c r="P2" s="1" t="s">
        <v>383</v>
      </c>
      <c r="Q2" s="1" t="s">
        <v>384</v>
      </c>
      <c r="R2" s="1" t="s">
        <v>385</v>
      </c>
      <c r="S2" s="1" t="s">
        <v>262</v>
      </c>
      <c r="T2" s="1" t="s">
        <v>386</v>
      </c>
      <c r="U2" s="1" t="s">
        <v>387</v>
      </c>
    </row>
    <row r="3" s="1" customFormat="1" spans="1:21">
      <c r="A3" s="1" t="s">
        <v>114</v>
      </c>
      <c r="B3" s="1" t="s">
        <v>388</v>
      </c>
      <c r="C3" s="1" t="s">
        <v>389</v>
      </c>
      <c r="D3" s="1" t="s">
        <v>378</v>
      </c>
      <c r="E3" s="1" t="s">
        <v>116</v>
      </c>
      <c r="F3" s="1" t="s">
        <v>388</v>
      </c>
      <c r="G3" s="1" t="s">
        <v>376</v>
      </c>
      <c r="H3" s="1" t="s">
        <v>380</v>
      </c>
      <c r="I3" s="1" t="s">
        <v>117</v>
      </c>
      <c r="J3" s="1" t="s">
        <v>381</v>
      </c>
      <c r="K3" s="1" t="s">
        <v>117</v>
      </c>
      <c r="L3" s="1" t="s">
        <v>117</v>
      </c>
      <c r="M3" s="1" t="s">
        <v>382</v>
      </c>
      <c r="N3" s="1" t="s">
        <v>382</v>
      </c>
      <c r="O3" s="1" t="s">
        <v>15</v>
      </c>
      <c r="P3" s="1" t="s">
        <v>383</v>
      </c>
      <c r="Q3" s="1" t="s">
        <v>384</v>
      </c>
      <c r="R3" s="1" t="s">
        <v>390</v>
      </c>
      <c r="S3" s="1" t="s">
        <v>262</v>
      </c>
      <c r="T3" s="1" t="s">
        <v>386</v>
      </c>
      <c r="U3" s="1" t="s">
        <v>387</v>
      </c>
    </row>
    <row r="4" s="1" customFormat="1" spans="1:21">
      <c r="A4" s="1" t="s">
        <v>72</v>
      </c>
      <c r="B4" s="1" t="s">
        <v>391</v>
      </c>
      <c r="C4" s="1" t="s">
        <v>392</v>
      </c>
      <c r="D4" s="1" t="s">
        <v>378</v>
      </c>
      <c r="E4" s="1" t="s">
        <v>52</v>
      </c>
      <c r="F4" s="1" t="s">
        <v>391</v>
      </c>
      <c r="G4" s="1" t="s">
        <v>393</v>
      </c>
      <c r="H4" s="1" t="s">
        <v>380</v>
      </c>
      <c r="I4" s="1" t="s">
        <v>53</v>
      </c>
      <c r="J4" s="1" t="s">
        <v>381</v>
      </c>
      <c r="K4" s="1" t="s">
        <v>53</v>
      </c>
      <c r="L4" s="1" t="s">
        <v>53</v>
      </c>
      <c r="M4" s="1" t="s">
        <v>382</v>
      </c>
      <c r="N4" s="1" t="s">
        <v>382</v>
      </c>
      <c r="O4" s="1" t="s">
        <v>15</v>
      </c>
      <c r="P4" s="1" t="s">
        <v>383</v>
      </c>
      <c r="Q4" s="1" t="s">
        <v>384</v>
      </c>
      <c r="R4" s="1" t="s">
        <v>394</v>
      </c>
      <c r="S4" s="1" t="s">
        <v>262</v>
      </c>
      <c r="T4" s="1" t="s">
        <v>386</v>
      </c>
      <c r="U4" s="1" t="s">
        <v>387</v>
      </c>
    </row>
    <row r="5" s="1" customFormat="1" spans="1:21">
      <c r="A5" s="1" t="s">
        <v>48</v>
      </c>
      <c r="B5" s="1" t="s">
        <v>395</v>
      </c>
      <c r="C5" s="1" t="s">
        <v>396</v>
      </c>
      <c r="D5" s="1" t="s">
        <v>378</v>
      </c>
      <c r="E5" s="1" t="s">
        <v>52</v>
      </c>
      <c r="F5" s="1" t="s">
        <v>395</v>
      </c>
      <c r="G5" s="1" t="s">
        <v>397</v>
      </c>
      <c r="H5" s="1" t="s">
        <v>380</v>
      </c>
      <c r="I5" s="1" t="s">
        <v>53</v>
      </c>
      <c r="J5" s="1" t="s">
        <v>381</v>
      </c>
      <c r="K5" s="1" t="s">
        <v>53</v>
      </c>
      <c r="L5" s="1" t="s">
        <v>53</v>
      </c>
      <c r="M5" s="1" t="s">
        <v>382</v>
      </c>
      <c r="N5" s="1" t="s">
        <v>382</v>
      </c>
      <c r="O5" s="1" t="s">
        <v>15</v>
      </c>
      <c r="P5" s="1" t="s">
        <v>383</v>
      </c>
      <c r="Q5" s="1" t="s">
        <v>384</v>
      </c>
      <c r="R5" s="1" t="s">
        <v>398</v>
      </c>
      <c r="S5" s="1" t="s">
        <v>262</v>
      </c>
      <c r="T5" s="1" t="s">
        <v>386</v>
      </c>
      <c r="U5" s="1" t="s">
        <v>387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2022-03-15T03:34:00Z</dcterms:created>
  <dcterms:modified xsi:type="dcterms:W3CDTF">2022-03-15T08:24:31Z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C0618078E30947248E390BACC241F02C</vt:lpwstr>
  </property>
  <property fmtid="{D5CDD505-2E9C-101B-9397-08002B2CF9AE}" pid="3" name="KSOProductBuildVer">
    <vt:lpwstr>2052-11.1.0.11365</vt:lpwstr>
  </property>
</Properties>
</file>