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<sst xmlns="http://schemas.openxmlformats.org/spreadsheetml/2006/main" count="290" uniqueCount="143">
  <si>
    <t>去哪儿网酒店预付对账单</t>
  </si>
  <si>
    <t>供应商名称：</t>
  </si>
  <si>
    <t>趣悠游</t>
  </si>
  <si>
    <t>结算周期：</t>
  </si>
  <si>
    <t>2022-03-07至2022-03-13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</si>
  <si>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</si>
  <si>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</si>
  <si>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</si>
  <si>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</si>
  <si>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</si>
  <si>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</si>
  <si>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</si>
  <si>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</si>
  <si>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</si>
  <si>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</si>
  <si>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</si>
  <si>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</si>
  <si>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</si>
  <si>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</si>
  <si>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</si>
  <si>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¥1,043.00</t>
  </si>
  <si>
    <t>¥106.00</t>
  </si>
  <si>
    <t>¥937.00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</si>
  <si>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</si>
  <si>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</si>
  <si>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</si>
  <si>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</si>
  <si>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</si>
  <si>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</si>
  <si>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</si>
  <si>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</si>
  <si>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</si>
  <si>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</si>
  <si>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</si>
  <si>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</si>
  <si>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</si>
  <si>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</si>
  <si>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</si>
  <si>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</si>
  <si>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</si>
  <si>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</si>
  <si>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</si>
  <si>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</si>
  <si>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</si>
  <si>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</si>
  <si>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</si>
  <si>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</si>
  <si>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</si>
  <si>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</si>
  <si>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</si>
  <si>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</si>
  <si>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</si>
  <si>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</si>
  <si>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</si>
  <si>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</si>
  <si>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</si>
  <si>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</si>
  <si>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</si>
  <si>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</si>
  <si>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</si>
  <si>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</si>
  <si>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</si>
  <si>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</si>
  <si>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</si>
  <si>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</si>
  <si>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</si>
  <si>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</si>
  <si>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</si>
  <si>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</si>
  <si>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702929353476</t>
  </si>
  <si>
    <t>2453687</t>
  </si>
  <si>
    <t>酒店预付</t>
  </si>
  <si>
    <t>否</t>
  </si>
  <si>
    <t>普通</t>
  </si>
  <si>
    <t>197307809</t>
  </si>
  <si>
    <t>诺富特暹罗广场酒店 (SHA Plus+)</t>
  </si>
  <si>
    <t>1626188</t>
  </si>
  <si>
    <t>LIU/YANG|TAO/DUODUO|LI/JUNCHAO|GENG/LIANG</t>
  </si>
  <si>
    <t>2022-03-07</t>
  </si>
  <si>
    <t>2022-03-08</t>
  </si>
  <si>
    <t>2022-03-09</t>
  </si>
  <si>
    <t>¥590.00</t>
  </si>
  <si>
    <t>¥62.00</t>
  </si>
  <si>
    <t>¥528.00</t>
  </si>
  <si>
    <t>Superior Queen Room</t>
  </si>
  <si>
    <t>WEBSITE</t>
  </si>
  <si>
    <t>702932657419</t>
  </si>
  <si>
    <t>2458818</t>
  </si>
  <si>
    <t>197295179</t>
  </si>
  <si>
    <t>曼谷铂尔曼皇权酒店 (SHA Plus+)</t>
  </si>
  <si>
    <t>YU/SHENGHUA</t>
  </si>
  <si>
    <t>2022-03-10</t>
  </si>
  <si>
    <t>2022-03-11</t>
  </si>
  <si>
    <t>2022-03-12</t>
  </si>
  <si>
    <t>¥453.00</t>
  </si>
  <si>
    <t>¥44.00</t>
  </si>
  <si>
    <t>¥409.00</t>
  </si>
  <si>
    <t>Superior Twin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</si>
  <si>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</si>
  <si>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</si>
  <si>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</si>
  <si>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</si>
  <si>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</si>
  <si>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</si>
  <si>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</si>
  <si>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</si>
  <si>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</si>
  <si>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</si>
  <si>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</si>
  <si>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A220315110229481</t>
  </si>
  <si>
    <r>
      <t>总计：</t>
    </r>
    <r>
      <rPr>
        <sz val="10"/>
        <rFont val="Arial"/>
        <charset val="134"/>
      </rPr>
      <t>937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</si>
  <si>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</si>
  <si>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</si>
  <si>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</si>
  <si>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</si>
  <si>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</si>
  <si>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</si>
  <si>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</si>
  <si>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</si>
  <si>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</si>
  <si>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</si>
  <si>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</si>
  <si>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</si>
  <si>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</si>
  <si>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</si>
  <si>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</si>
  <si>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</si>
  <si>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</si>
  <si>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曼谷铂尔曼皇权酒店</t>
  </si>
  <si>
    <t>YU SHENGHUA</t>
  </si>
  <si>
    <t>退房日周结</t>
  </si>
  <si>
    <t>409.00</t>
  </si>
  <si>
    <t>RMB</t>
  </si>
  <si>
    <t>0</t>
  </si>
  <si>
    <t>0.00</t>
  </si>
  <si>
    <t>趣悠游国际直连</t>
  </si>
  <si>
    <t>1659</t>
  </si>
  <si>
    <t>2022-03-10 14:53:38</t>
  </si>
  <si>
    <t>广州汇登信息科技有限公司</t>
  </si>
  <si>
    <t>直采</t>
  </si>
  <si>
    <t>LIU YANG,TAO DUODUO,LI JUNCHAO,GENG LIANG</t>
  </si>
  <si>
    <t>528.00</t>
  </si>
  <si>
    <t>2022-03-07 15:41:45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</si>
</sst>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9" fillId="26" borderId="14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2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88</v>
      </c>
      <c r="H3" s="7" t="s">
        <v>89</v>
      </c>
      <c r="I3" s="7" t="s">
        <v>76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92</v>
      </c>
      <c r="P3" s="7" t="s">
        <v>93</v>
      </c>
      <c r="Q3" s="7"/>
      <c r="R3" s="11" t="s">
        <v>94</v>
      </c>
      <c r="S3" s="12" t="s">
        <v>19</v>
      </c>
      <c r="T3" s="7"/>
      <c r="U3" s="11" t="s">
        <v>19</v>
      </c>
      <c r="V3" s="11" t="s">
        <v>94</v>
      </c>
      <c r="W3" s="12" t="s">
        <v>95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85</v>
      </c>
      <c r="AG3" t="s">
        <v>72</v>
      </c>
      <c r="AH3" t="s">
        <v>19</v>
      </c>
    </row>
    <row r="4" customHeight="1" spans="1:32">
      <c r="A4" s="10" t="s">
        <v>98</v>
      </c>
      <c r="B4" s="10"/>
      <c r="C4" s="10" t="s">
        <v>99</v>
      </c>
      <c r="D4" s="10"/>
      <c r="E4" s="10"/>
      <c r="F4" s="10"/>
      <c r="G4" s="10" t="s">
        <v>99</v>
      </c>
      <c r="H4" s="10" t="s">
        <v>99</v>
      </c>
      <c r="I4" s="10" t="s">
        <v>99</v>
      </c>
      <c r="J4" s="10" t="s">
        <v>99</v>
      </c>
      <c r="K4" s="10" t="s">
        <v>99</v>
      </c>
      <c r="L4" s="10" t="s">
        <v>99</v>
      </c>
      <c r="M4" s="10" t="s">
        <v>99</v>
      </c>
      <c r="N4" s="10" t="s">
        <v>99</v>
      </c>
      <c r="O4" s="10" t="s">
        <v>99</v>
      </c>
      <c r="P4" s="10" t="s">
        <v>99</v>
      </c>
      <c r="Q4" s="10"/>
      <c r="R4" s="13" t="s">
        <v>20</v>
      </c>
      <c r="S4" s="13" t="s">
        <v>19</v>
      </c>
      <c r="T4" s="10" t="s">
        <v>99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99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100</v>
      </c>
      <c r="B1" s="4" t="s">
        <v>101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102</v>
      </c>
      <c r="H1" s="4" t="s">
        <v>103</v>
      </c>
      <c r="I1" s="4" t="s">
        <v>13</v>
      </c>
      <c r="J1" s="4" t="s">
        <v>17</v>
      </c>
      <c r="K1" s="4" t="s">
        <v>18</v>
      </c>
      <c r="L1" s="9" t="s">
        <v>104</v>
      </c>
      <c r="M1" s="4" t="s">
        <v>105</v>
      </c>
      <c r="N1" s="4" t="s">
        <v>106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107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108</v>
      </c>
    </row>
    <row r="2" ht="14.25" customHeight="1" spans="1:9">
      <c r="A2" s="6" t="s">
        <v>69</v>
      </c>
      <c r="B2" s="7" t="s">
        <v>79</v>
      </c>
      <c r="C2" s="7" t="s">
        <v>80</v>
      </c>
      <c r="D2" s="3">
        <v>528</v>
      </c>
      <c r="E2" t="str">
        <f>VLOOKUP(A2,HOP!A:L,12,0)</f>
        <v>528.00</v>
      </c>
      <c r="F2" t="str">
        <f>VLOOKUP(A2,HOP!A:C,3,0)</f>
        <v>2453687</v>
      </c>
      <c r="G2">
        <f>D2-E2</f>
        <v>0</v>
      </c>
      <c r="H2" t="str">
        <f>$H$1&amp;F2</f>
        <v>，2453687</v>
      </c>
      <c r="I2" t="str">
        <f>VLOOKUP(A2,HOP!A:U,21,0)</f>
        <v>直采</v>
      </c>
    </row>
    <row r="3" ht="14.25" customHeight="1" spans="1:9">
      <c r="A3" s="6" t="s">
        <v>86</v>
      </c>
      <c r="B3" s="7" t="s">
        <v>92</v>
      </c>
      <c r="C3" s="7" t="s">
        <v>93</v>
      </c>
      <c r="D3" s="3">
        <v>409</v>
      </c>
      <c r="E3" t="str">
        <f>VLOOKUP(A3,HOP!A:L,12,0)</f>
        <v>409.00</v>
      </c>
      <c r="F3" t="str">
        <f>VLOOKUP(A3,HOP!A:C,3,0)</f>
        <v>2458818</v>
      </c>
      <c r="G3">
        <f>D3-E3</f>
        <v>0</v>
      </c>
      <c r="H3" t="str">
        <f>$H$1&amp;F3</f>
        <v>，2458818</v>
      </c>
      <c r="I3" t="str">
        <f>VLOOKUP(A3,HOP!A:U,21,0)</f>
        <v>直采</v>
      </c>
    </row>
    <row r="5" spans="4:4">
      <c r="D5" s="3">
        <f>SUM(D2:D4)</f>
        <v>937</v>
      </c>
    </row>
    <row r="6" ht="14.25" spans="4:4">
      <c r="D6" s="8" t="s">
        <v>22</v>
      </c>
    </row>
    <row r="10" spans="1:1">
      <c r="A10" t="s">
        <v>109</v>
      </c>
    </row>
    <row r="11" spans="1:1">
      <c r="A11" s="5" t="s">
        <v>110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1">
      <c r="A1" s="2" t="s">
        <v>111</v>
      </c>
      <c r="B1" s="2" t="s">
        <v>112</v>
      </c>
      <c r="C1" s="2" t="s">
        <v>113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114</v>
      </c>
      <c r="I1" s="2" t="s">
        <v>115</v>
      </c>
      <c r="J1" s="2" t="s">
        <v>116</v>
      </c>
      <c r="K1" s="2" t="s">
        <v>117</v>
      </c>
      <c r="L1" s="2" t="s">
        <v>118</v>
      </c>
      <c r="M1" s="2" t="s">
        <v>119</v>
      </c>
      <c r="N1" s="2" t="s">
        <v>120</v>
      </c>
      <c r="O1" s="2" t="s">
        <v>121</v>
      </c>
      <c r="P1" s="2" t="s">
        <v>122</v>
      </c>
      <c r="Q1" s="2" t="s">
        <v>123</v>
      </c>
      <c r="R1" s="2" t="s">
        <v>124</v>
      </c>
      <c r="S1" s="2" t="s">
        <v>125</v>
      </c>
      <c r="T1" s="2" t="s">
        <v>126</v>
      </c>
      <c r="U1" s="2" t="s">
        <v>127</v>
      </c>
    </row>
    <row r="2" s="1" customFormat="1" spans="1:21">
      <c r="A2" s="1" t="s">
        <v>86</v>
      </c>
      <c r="B2" s="1" t="s">
        <v>91</v>
      </c>
      <c r="C2" s="1" t="s">
        <v>87</v>
      </c>
      <c r="D2" s="1" t="s">
        <v>128</v>
      </c>
      <c r="E2" s="1" t="s">
        <v>129</v>
      </c>
      <c r="F2" s="1" t="s">
        <v>92</v>
      </c>
      <c r="G2" s="1" t="s">
        <v>93</v>
      </c>
      <c r="H2" s="1" t="s">
        <v>130</v>
      </c>
      <c r="I2" s="1" t="s">
        <v>131</v>
      </c>
      <c r="J2" s="1" t="s">
        <v>132</v>
      </c>
      <c r="K2" s="1" t="s">
        <v>131</v>
      </c>
      <c r="L2" s="1" t="s">
        <v>131</v>
      </c>
      <c r="M2" s="1" t="s">
        <v>133</v>
      </c>
      <c r="N2" s="1" t="s">
        <v>133</v>
      </c>
      <c r="O2" s="1" t="s">
        <v>134</v>
      </c>
      <c r="P2" s="1" t="s">
        <v>135</v>
      </c>
      <c r="Q2" s="1" t="s">
        <v>136</v>
      </c>
      <c r="R2" s="1" t="s">
        <v>137</v>
      </c>
      <c r="S2" s="1" t="s">
        <v>72</v>
      </c>
      <c r="T2" s="1" t="s">
        <v>138</v>
      </c>
      <c r="U2" s="1" t="s">
        <v>139</v>
      </c>
    </row>
    <row r="3" s="1" customFormat="1" spans="1:21">
      <c r="A3" s="1" t="s">
        <v>69</v>
      </c>
      <c r="B3" s="1" t="s">
        <v>78</v>
      </c>
      <c r="C3" s="1" t="s">
        <v>70</v>
      </c>
      <c r="D3" s="1" t="s">
        <v>75</v>
      </c>
      <c r="E3" s="1" t="s">
        <v>140</v>
      </c>
      <c r="F3" s="1" t="s">
        <v>79</v>
      </c>
      <c r="G3" s="1" t="s">
        <v>80</v>
      </c>
      <c r="H3" s="1" t="s">
        <v>130</v>
      </c>
      <c r="I3" s="1" t="s">
        <v>141</v>
      </c>
      <c r="J3" s="1" t="s">
        <v>132</v>
      </c>
      <c r="K3" s="1" t="s">
        <v>141</v>
      </c>
      <c r="L3" s="1" t="s">
        <v>141</v>
      </c>
      <c r="M3" s="1" t="s">
        <v>133</v>
      </c>
      <c r="N3" s="1" t="s">
        <v>133</v>
      </c>
      <c r="O3" s="1" t="s">
        <v>134</v>
      </c>
      <c r="P3" s="1" t="s">
        <v>135</v>
      </c>
      <c r="Q3" s="1" t="s">
        <v>136</v>
      </c>
      <c r="R3" s="1" t="s">
        <v>142</v>
      </c>
      <c r="S3" s="1" t="s">
        <v>72</v>
      </c>
      <c r="T3" s="1" t="s">
        <v>138</v>
      </c>
      <c r="U3" s="1" t="s">
        <v>139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2022-03-15T03:01:38Z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1CBFC7647D974618ADC3BA5EBF768080</vt:lpwstr>
  </property>
</Properties>
</file>