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</definedName>
  </definedNames>
  <calcPr calcId="144525"/>
</workbook>
</file>

<file path=xl/sharedStrings.xml><?xml version="1.0" encoding="utf-8"?>
<sst xmlns="http://schemas.openxmlformats.org/spreadsheetml/2006/main" count="1337" uniqueCount="355">
  <si>
    <t>去哪儿网酒店预付对账单</t>
  </si>
  <si>
    <t>供应商名称：</t>
  </si>
  <si>
    <t>趣游游</t>
  </si>
  <si>
    <t>结算周期：</t>
  </si>
  <si>
    <t>2022-03-07至2022-03-13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</si>
  <si>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</si>
  <si>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</si>
  <si>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</si>
  <si>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</si>
  <si>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</si>
  <si>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</si>
  <si>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</si>
  <si>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</si>
  <si>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</si>
  <si>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</si>
  <si>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</si>
  <si>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</si>
  <si>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</si>
  <si>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</si>
  <si>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</si>
  <si>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¥5,491.00</t>
  </si>
  <si>
    <t>¥735.00</t>
  </si>
  <si>
    <t>¥4,756.00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</si>
  <si>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</si>
  <si>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</si>
  <si>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</si>
  <si>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</si>
  <si>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</si>
  <si>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</si>
  <si>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</si>
  <si>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</si>
  <si>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</si>
  <si>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</si>
  <si>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</si>
  <si>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</si>
  <si>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</si>
  <si>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</si>
  <si>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</si>
  <si>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</si>
  <si>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</si>
  <si>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</si>
  <si>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</si>
  <si>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</si>
  <si>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</si>
  <si>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</si>
  <si>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</si>
  <si>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</si>
  <si>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</si>
  <si>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</si>
  <si>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</si>
  <si>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</si>
  <si>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</si>
  <si>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</si>
  <si>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</si>
  <si>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</si>
  <si>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</si>
  <si>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</si>
  <si>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</si>
  <si>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</si>
  <si>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</si>
  <si>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</si>
  <si>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</si>
  <si>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</si>
  <si>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</si>
  <si>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</si>
  <si>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</si>
  <si>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</si>
  <si>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</si>
  <si>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</si>
  <si>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102925225783</t>
  </si>
  <si>
    <t>酒店预付</t>
  </si>
  <si>
    <t>否</t>
  </si>
  <si>
    <t>普通</t>
  </si>
  <si>
    <t>310599169</t>
  </si>
  <si>
    <t>格林豪泰(北京大兴区亦庄城乡世纪广场科创二街店)</t>
  </si>
  <si>
    <t>1638814</t>
  </si>
  <si>
    <t>陈会聪</t>
  </si>
  <si>
    <t>2022-03-03</t>
  </si>
  <si>
    <t>2022-03-07</t>
  </si>
  <si>
    <t>¥872.00</t>
  </si>
  <si>
    <t>¥116.00</t>
  </si>
  <si>
    <t>¥756.00</t>
  </si>
  <si>
    <t>1.8米特惠大床房(无窗)</t>
  </si>
  <si>
    <t>WEBSITE</t>
  </si>
  <si>
    <t>102931381234</t>
  </si>
  <si>
    <t>309647518</t>
  </si>
  <si>
    <t>汕尾银丰酒店</t>
  </si>
  <si>
    <t>李良涛</t>
  </si>
  <si>
    <t>2022-03-09</t>
  </si>
  <si>
    <t>2022-03-10</t>
  </si>
  <si>
    <t>¥134.00</t>
  </si>
  <si>
    <t>¥18.00</t>
  </si>
  <si>
    <t>标准单人房</t>
  </si>
  <si>
    <t>102931412507</t>
  </si>
  <si>
    <t>361070575</t>
  </si>
  <si>
    <t>奥维斯精致酒店(洛阳秦岭路地铁站店)</t>
  </si>
  <si>
    <t>李洋</t>
  </si>
  <si>
    <t>¥164.00</t>
  </si>
  <si>
    <t>¥22.00</t>
  </si>
  <si>
    <t>¥142.00</t>
  </si>
  <si>
    <t>精致双人间</t>
  </si>
  <si>
    <t>102931832265</t>
  </si>
  <si>
    <t>311309968</t>
  </si>
  <si>
    <t>华驿酒店(曹妃甸垦丰大街店)</t>
  </si>
  <si>
    <t>张鑫辉</t>
  </si>
  <si>
    <t>¥97.00</t>
  </si>
  <si>
    <t>¥13.00</t>
  </si>
  <si>
    <t>¥84.00</t>
  </si>
  <si>
    <t>惠选大床房</t>
  </si>
  <si>
    <t>102931982258</t>
  </si>
  <si>
    <t>309672193</t>
  </si>
  <si>
    <t>正宁威斯特酒店</t>
  </si>
  <si>
    <t>祁津辉</t>
  </si>
  <si>
    <t>¥163.00</t>
  </si>
  <si>
    <t>¥141.00</t>
  </si>
  <si>
    <t>豪华商务标间</t>
  </si>
  <si>
    <t>102932708189</t>
  </si>
  <si>
    <t>307544830</t>
  </si>
  <si>
    <t>尚客优精选酒店(霍邱双湖西路新商都店)</t>
  </si>
  <si>
    <t>秦树祥</t>
  </si>
  <si>
    <t>2022-03-11</t>
  </si>
  <si>
    <t>¥135.00</t>
  </si>
  <si>
    <t>¥117.00</t>
  </si>
  <si>
    <t>商务双床房</t>
  </si>
  <si>
    <t>102932058212</t>
  </si>
  <si>
    <t>308783989</t>
  </si>
  <si>
    <t>泊居酒店(佛山华夏陶瓷城店)</t>
  </si>
  <si>
    <t>王舒璟</t>
  </si>
  <si>
    <t>¥173.00</t>
  </si>
  <si>
    <t>¥23.00</t>
  </si>
  <si>
    <t>¥150.00</t>
  </si>
  <si>
    <t>高级豪华大床房</t>
  </si>
  <si>
    <t>102932306375</t>
  </si>
  <si>
    <t>311237431</t>
  </si>
  <si>
    <t>维也纳智好酒店(宜兴环科园店)</t>
  </si>
  <si>
    <t>吴赞赞</t>
  </si>
  <si>
    <t>¥199.00</t>
  </si>
  <si>
    <t>¥26.00</t>
  </si>
  <si>
    <t>标准双床房</t>
  </si>
  <si>
    <t>102933029183</t>
  </si>
  <si>
    <t>353954963</t>
  </si>
  <si>
    <t>赣州沃尔顿皇家花园酒店</t>
  </si>
  <si>
    <t>刘冬冬</t>
  </si>
  <si>
    <t>2022-03-12</t>
  </si>
  <si>
    <t>¥514.00</t>
  </si>
  <si>
    <t>¥82.00</t>
  </si>
  <si>
    <t>¥432.00</t>
  </si>
  <si>
    <t>皇家园景大床房</t>
  </si>
  <si>
    <t>102933388700</t>
  </si>
  <si>
    <t>310600354</t>
  </si>
  <si>
    <t>速8酒店(北京高米店北地铁站店)</t>
  </si>
  <si>
    <t>吴晶</t>
  </si>
  <si>
    <t>¥156.00</t>
  </si>
  <si>
    <t>¥21.00</t>
  </si>
  <si>
    <t>圆床房</t>
  </si>
  <si>
    <t>812933305430</t>
  </si>
  <si>
    <t>364225988</t>
  </si>
  <si>
    <t>轮台兰郡宾馆</t>
  </si>
  <si>
    <t>史海涛</t>
  </si>
  <si>
    <t>¥130.00</t>
  </si>
  <si>
    <t>¥17.00</t>
  </si>
  <si>
    <t>¥113.00</t>
  </si>
  <si>
    <t>标间</t>
  </si>
  <si>
    <t>102933968918</t>
  </si>
  <si>
    <t>309673546</t>
  </si>
  <si>
    <t>古蔺景悦酒店</t>
  </si>
  <si>
    <t>陈鑫</t>
  </si>
  <si>
    <t>¥138.00</t>
  </si>
  <si>
    <t>¥120.00</t>
  </si>
  <si>
    <t>普通单人间</t>
  </si>
  <si>
    <t>102934101626</t>
  </si>
  <si>
    <t>364224773</t>
  </si>
  <si>
    <t>江油顺辉·铂晶巴登酒店</t>
  </si>
  <si>
    <t>曾冠皓</t>
  </si>
  <si>
    <t>2022-03-13</t>
  </si>
  <si>
    <t>¥411.00</t>
  </si>
  <si>
    <t>¥54.00</t>
  </si>
  <si>
    <t>¥357.00</t>
  </si>
  <si>
    <t>高级单间</t>
  </si>
  <si>
    <t>102934422183</t>
  </si>
  <si>
    <t>307546867</t>
  </si>
  <si>
    <t>城市便捷酒店(随州冰姿万达店)</t>
  </si>
  <si>
    <t>姚强</t>
  </si>
  <si>
    <t>¥202.00</t>
  </si>
  <si>
    <t>¥27.00</t>
  </si>
  <si>
    <t>¥175.00</t>
  </si>
  <si>
    <t>标准大床房</t>
  </si>
  <si>
    <t>102934883514</t>
  </si>
  <si>
    <t>364225304</t>
  </si>
  <si>
    <t>定襄朗格酒店</t>
  </si>
  <si>
    <t>许伟</t>
  </si>
  <si>
    <t>¥16.00</t>
  </si>
  <si>
    <t>¥104.00</t>
  </si>
  <si>
    <t>豪华大床房</t>
  </si>
  <si>
    <t>102934951557</t>
  </si>
  <si>
    <t>329873335</t>
  </si>
  <si>
    <t>重庆天美精品酒店</t>
  </si>
  <si>
    <t>白炳昱</t>
  </si>
  <si>
    <t>¥204.00</t>
  </si>
  <si>
    <t>¥177.00</t>
  </si>
  <si>
    <t>零压·醇享大床房</t>
  </si>
  <si>
    <t>102934119506</t>
  </si>
  <si>
    <t>364222736</t>
  </si>
  <si>
    <t>玉溪尚云品酒店</t>
  </si>
  <si>
    <t>李铭栩</t>
  </si>
  <si>
    <t>¥149.00</t>
  </si>
  <si>
    <t>¥20.00</t>
  </si>
  <si>
    <t>¥129.00</t>
  </si>
  <si>
    <t>高级双床房</t>
  </si>
  <si>
    <t>102934224998</t>
  </si>
  <si>
    <t>310600084</t>
  </si>
  <si>
    <t>格林豪泰(北京于家务科技园店)</t>
  </si>
  <si>
    <t>王宏宇</t>
  </si>
  <si>
    <t>¥8.00</t>
  </si>
  <si>
    <t>¥165.00</t>
  </si>
  <si>
    <t>大床房</t>
  </si>
  <si>
    <t>102934658100</t>
  </si>
  <si>
    <t>301497013</t>
  </si>
  <si>
    <t>成都希尔顿酒店</t>
  </si>
  <si>
    <t>田维赢</t>
  </si>
  <si>
    <t>¥619.00</t>
  </si>
  <si>
    <t>¥81.00</t>
  </si>
  <si>
    <t>¥538.00</t>
  </si>
  <si>
    <t>希尔顿大床房</t>
  </si>
  <si>
    <t>102934803829</t>
  </si>
  <si>
    <t>353956520</t>
  </si>
  <si>
    <t>烟台花自若民宿</t>
  </si>
  <si>
    <t>于安娜</t>
  </si>
  <si>
    <t>¥327.00</t>
  </si>
  <si>
    <t>¥52.00</t>
  </si>
  <si>
    <t>¥275.00</t>
  </si>
  <si>
    <t>观泽智能浴缸套房</t>
  </si>
  <si>
    <t>102934945155</t>
  </si>
  <si>
    <t>郑小霞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</si>
  <si>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</si>
  <si>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</si>
  <si>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</si>
  <si>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</si>
  <si>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</si>
  <si>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</si>
  <si>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</si>
  <si>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</si>
  <si>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</si>
  <si>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</si>
  <si>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</si>
  <si>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A220315104755481</t>
  </si>
  <si>
    <r>
      <t>总计：</t>
    </r>
    <r>
      <rPr>
        <sz val="10"/>
        <rFont val="Arial"/>
        <charset val="134"/>
      </rPr>
      <t>4756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</si>
  <si>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</si>
  <si>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</si>
  <si>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</si>
  <si>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</si>
  <si>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</si>
  <si>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</si>
  <si>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</si>
  <si>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</si>
  <si>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</si>
  <si>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</si>
  <si>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</si>
  <si>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</si>
  <si>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</si>
  <si>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</si>
  <si>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</si>
  <si>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</si>
  <si>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</si>
  <si>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2464069</t>
  </si>
  <si>
    <t>退房日周结</t>
  </si>
  <si>
    <t>175.00</t>
  </si>
  <si>
    <t>RMB</t>
  </si>
  <si>
    <t>0</t>
  </si>
  <si>
    <t>0.00</t>
  </si>
  <si>
    <t>趣游游国内直连</t>
  </si>
  <si>
    <t>01.011300</t>
  </si>
  <si>
    <t>2022-03-12 22:26:28</t>
  </si>
  <si>
    <t>汇智国际旅游发展有限公司</t>
  </si>
  <si>
    <t>直连</t>
  </si>
  <si>
    <t>2463897</t>
  </si>
  <si>
    <t>177.00</t>
  </si>
  <si>
    <t>2022-03-12 20:57:16</t>
  </si>
  <si>
    <t>2463058</t>
  </si>
  <si>
    <t>顺辉·铂晶巴登酒店</t>
  </si>
  <si>
    <t>357.00</t>
  </si>
  <si>
    <t>2022-03-12 13:31:45</t>
  </si>
  <si>
    <t>2462963</t>
  </si>
  <si>
    <t>格林豪泰酒店（北京于家务科技园区店）</t>
  </si>
  <si>
    <t>165.00</t>
  </si>
  <si>
    <t>2022-03-12 12:31:36</t>
  </si>
  <si>
    <t>2462870</t>
  </si>
  <si>
    <t>104.00</t>
  </si>
  <si>
    <t>2022-03-12 11:44:23</t>
  </si>
  <si>
    <t>2462865</t>
  </si>
  <si>
    <t>129.00</t>
  </si>
  <si>
    <t>2022-03-12 11:42:03</t>
  </si>
  <si>
    <t>2462808</t>
  </si>
  <si>
    <t>538.00</t>
  </si>
  <si>
    <t>2022-03-12 11:02:45</t>
  </si>
  <si>
    <t>2462685</t>
  </si>
  <si>
    <t>275.00</t>
  </si>
  <si>
    <t>2022-03-12 09:17:45</t>
  </si>
  <si>
    <t>2462487</t>
  </si>
  <si>
    <t>2022-03-12 00:17:43</t>
  </si>
  <si>
    <t>2462210</t>
  </si>
  <si>
    <t>景悦酒店</t>
  </si>
  <si>
    <t>120.00</t>
  </si>
  <si>
    <t>2022-03-11 21:13:38</t>
  </si>
  <si>
    <t>2462188</t>
  </si>
  <si>
    <t>432.00</t>
  </si>
  <si>
    <t>2022-03-11 21:02:31</t>
  </si>
  <si>
    <t>2462186</t>
  </si>
  <si>
    <t>135.00</t>
  </si>
  <si>
    <t>2022-03-11 21:01:49</t>
  </si>
  <si>
    <t>2461921</t>
  </si>
  <si>
    <t>113.00</t>
  </si>
  <si>
    <t>2022-03-11 18:52:29</t>
  </si>
  <si>
    <t>102932229834</t>
  </si>
  <si>
    <t>2459881</t>
  </si>
  <si>
    <t>南苑e家（人民医院店）</t>
  </si>
  <si>
    <t>姜建军</t>
  </si>
  <si>
    <t>2022-03-10 16:41:30</t>
  </si>
  <si>
    <t>2459791</t>
  </si>
  <si>
    <t>泊居酒店</t>
  </si>
  <si>
    <t>150.00</t>
  </si>
  <si>
    <t>2022-03-10 15:56:10</t>
  </si>
  <si>
    <t>2459689</t>
  </si>
  <si>
    <t>安顿酒店</t>
  </si>
  <si>
    <t>173.00</t>
  </si>
  <si>
    <t>2022-03-10 14:55:19</t>
  </si>
  <si>
    <t>2459643</t>
  </si>
  <si>
    <t>尚客优精选酒店（六安霍邱双湖西路新商都店）</t>
  </si>
  <si>
    <t>117.00</t>
  </si>
  <si>
    <t>2022-03-10 14:22:46</t>
  </si>
  <si>
    <t>2458748</t>
  </si>
  <si>
    <t>威斯特酒店</t>
  </si>
  <si>
    <t>141.00</t>
  </si>
  <si>
    <t>2022-03-09 23:05:27</t>
  </si>
  <si>
    <t>2458431</t>
  </si>
  <si>
    <t>洛阳奥维斯精致酒店</t>
  </si>
  <si>
    <t>142.00</t>
  </si>
  <si>
    <t>2022-03-09 20:42:04</t>
  </si>
  <si>
    <t>2458017</t>
  </si>
  <si>
    <t>唐山伟丽宾馆</t>
  </si>
  <si>
    <t>84.00</t>
  </si>
  <si>
    <t>2022-03-09 18:15:56</t>
  </si>
  <si>
    <t>2457867</t>
  </si>
  <si>
    <t>银丰商务酒店</t>
  </si>
  <si>
    <t>116.00</t>
  </si>
  <si>
    <t>2022-03-09 17:35:03</t>
  </si>
  <si>
    <t>2445737</t>
  </si>
  <si>
    <t>756.00</t>
  </si>
  <si>
    <t>2022-03-03 10:31:06</t>
  </si>
  <si>
    <t>102923588501</t>
  </si>
  <si>
    <t>2022-03-01</t>
  </si>
  <si>
    <t>2442619</t>
  </si>
  <si>
    <t>银座佳驿（沈阳火车站胜利北街店）</t>
  </si>
  <si>
    <t>吴爽</t>
  </si>
  <si>
    <t>2022-03-01 15:07:26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</si>
</sst>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2" borderId="1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4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89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80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89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88</v>
      </c>
      <c r="O5" s="7" t="s">
        <v>88</v>
      </c>
      <c r="P5" s="7" t="s">
        <v>89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88</v>
      </c>
      <c r="O6" s="7" t="s">
        <v>88</v>
      </c>
      <c r="P6" s="7" t="s">
        <v>89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98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89</v>
      </c>
      <c r="O7" s="7" t="s">
        <v>89</v>
      </c>
      <c r="P7" s="7" t="s">
        <v>120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91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89</v>
      </c>
      <c r="O8" s="7" t="s">
        <v>89</v>
      </c>
      <c r="P8" s="7" t="s">
        <v>120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89</v>
      </c>
      <c r="O9" s="7" t="s">
        <v>89</v>
      </c>
      <c r="P9" s="7" t="s">
        <v>120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128</v>
      </c>
      <c r="AD9" t="s">
        <v>6</v>
      </c>
      <c r="AE9" t="s">
        <v>138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120</v>
      </c>
      <c r="O10" s="7" t="s">
        <v>120</v>
      </c>
      <c r="P10" s="7" t="s">
        <v>143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120</v>
      </c>
      <c r="O11" s="7" t="s">
        <v>120</v>
      </c>
      <c r="P11" s="7" t="s">
        <v>143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121</v>
      </c>
      <c r="AD11" t="s">
        <v>6</v>
      </c>
      <c r="AE11" t="s">
        <v>154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1</v>
      </c>
      <c r="N12" s="7" t="s">
        <v>120</v>
      </c>
      <c r="O12" s="7" t="s">
        <v>120</v>
      </c>
      <c r="P12" s="7" t="s">
        <v>143</v>
      </c>
      <c r="Q12" s="7"/>
      <c r="R12" s="11" t="s">
        <v>159</v>
      </c>
      <c r="S12" s="12" t="s">
        <v>19</v>
      </c>
      <c r="T12" s="7"/>
      <c r="U12" s="11" t="s">
        <v>19</v>
      </c>
      <c r="V12" s="11" t="s">
        <v>159</v>
      </c>
      <c r="W12" s="12" t="s">
        <v>160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163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164</v>
      </c>
      <c r="H13" s="7" t="s">
        <v>165</v>
      </c>
      <c r="I13" s="7" t="s">
        <v>75</v>
      </c>
      <c r="J13" s="7" t="s">
        <v>2</v>
      </c>
      <c r="K13" s="7" t="s">
        <v>166</v>
      </c>
      <c r="L13" s="7">
        <v>1</v>
      </c>
      <c r="M13" s="7">
        <v>1</v>
      </c>
      <c r="N13" s="7" t="s">
        <v>120</v>
      </c>
      <c r="O13" s="7" t="s">
        <v>120</v>
      </c>
      <c r="P13" s="7" t="s">
        <v>143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91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1</v>
      </c>
      <c r="N14" s="7" t="s">
        <v>143</v>
      </c>
      <c r="O14" s="7" t="s">
        <v>143</v>
      </c>
      <c r="P14" s="7" t="s">
        <v>174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180</v>
      </c>
      <c r="H15" s="7" t="s">
        <v>181</v>
      </c>
      <c r="I15" s="7" t="s">
        <v>75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143</v>
      </c>
      <c r="O15" s="7" t="s">
        <v>143</v>
      </c>
      <c r="P15" s="7" t="s">
        <v>174</v>
      </c>
      <c r="Q15" s="7"/>
      <c r="R15" s="11" t="s">
        <v>183</v>
      </c>
      <c r="S15" s="12" t="s">
        <v>19</v>
      </c>
      <c r="T15" s="7"/>
      <c r="U15" s="11" t="s">
        <v>19</v>
      </c>
      <c r="V15" s="11" t="s">
        <v>183</v>
      </c>
      <c r="W15" s="12" t="s">
        <v>184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187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188</v>
      </c>
      <c r="H16" s="7" t="s">
        <v>189</v>
      </c>
      <c r="I16" s="7" t="s">
        <v>75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143</v>
      </c>
      <c r="O16" s="7" t="s">
        <v>143</v>
      </c>
      <c r="P16" s="7" t="s">
        <v>174</v>
      </c>
      <c r="Q16" s="7"/>
      <c r="R16" s="11" t="s">
        <v>168</v>
      </c>
      <c r="S16" s="12" t="s">
        <v>19</v>
      </c>
      <c r="T16" s="7"/>
      <c r="U16" s="11" t="s">
        <v>19</v>
      </c>
      <c r="V16" s="11" t="s">
        <v>168</v>
      </c>
      <c r="W16" s="12" t="s">
        <v>191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194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195</v>
      </c>
      <c r="H17" s="7" t="s">
        <v>196</v>
      </c>
      <c r="I17" s="7" t="s">
        <v>75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143</v>
      </c>
      <c r="O17" s="7" t="s">
        <v>143</v>
      </c>
      <c r="P17" s="7" t="s">
        <v>174</v>
      </c>
      <c r="Q17" s="7"/>
      <c r="R17" s="11" t="s">
        <v>198</v>
      </c>
      <c r="S17" s="12" t="s">
        <v>19</v>
      </c>
      <c r="T17" s="7"/>
      <c r="U17" s="11" t="s">
        <v>19</v>
      </c>
      <c r="V17" s="11" t="s">
        <v>198</v>
      </c>
      <c r="W17" s="12" t="s">
        <v>184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201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202</v>
      </c>
      <c r="H18" s="7" t="s">
        <v>203</v>
      </c>
      <c r="I18" s="7" t="s">
        <v>75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143</v>
      </c>
      <c r="O18" s="7" t="s">
        <v>143</v>
      </c>
      <c r="P18" s="7" t="s">
        <v>174</v>
      </c>
      <c r="Q18" s="7"/>
      <c r="R18" s="11" t="s">
        <v>205</v>
      </c>
      <c r="S18" s="12" t="s">
        <v>19</v>
      </c>
      <c r="T18" s="7"/>
      <c r="U18" s="11" t="s">
        <v>19</v>
      </c>
      <c r="V18" s="11" t="s">
        <v>205</v>
      </c>
      <c r="W18" s="12" t="s">
        <v>206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210</v>
      </c>
      <c r="H19" s="7" t="s">
        <v>211</v>
      </c>
      <c r="I19" s="7" t="s">
        <v>75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143</v>
      </c>
      <c r="O19" s="7" t="s">
        <v>143</v>
      </c>
      <c r="P19" s="7" t="s">
        <v>174</v>
      </c>
      <c r="Q19" s="7"/>
      <c r="R19" s="11" t="s">
        <v>128</v>
      </c>
      <c r="S19" s="12" t="s">
        <v>19</v>
      </c>
      <c r="T19" s="7"/>
      <c r="U19" s="11" t="s">
        <v>19</v>
      </c>
      <c r="V19" s="11" t="s">
        <v>128</v>
      </c>
      <c r="W19" s="12" t="s">
        <v>213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217</v>
      </c>
      <c r="H20" s="7" t="s">
        <v>218</v>
      </c>
      <c r="I20" s="7" t="s">
        <v>75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143</v>
      </c>
      <c r="O20" s="7" t="s">
        <v>143</v>
      </c>
      <c r="P20" s="7" t="s">
        <v>174</v>
      </c>
      <c r="Q20" s="7"/>
      <c r="R20" s="11" t="s">
        <v>220</v>
      </c>
      <c r="S20" s="12" t="s">
        <v>19</v>
      </c>
      <c r="T20" s="7"/>
      <c r="U20" s="11" t="s">
        <v>19</v>
      </c>
      <c r="V20" s="11" t="s">
        <v>220</v>
      </c>
      <c r="W20" s="12" t="s">
        <v>221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224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225</v>
      </c>
      <c r="H21" s="7" t="s">
        <v>226</v>
      </c>
      <c r="I21" s="7" t="s">
        <v>75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143</v>
      </c>
      <c r="O21" s="7" t="s">
        <v>143</v>
      </c>
      <c r="P21" s="7" t="s">
        <v>174</v>
      </c>
      <c r="Q21" s="7"/>
      <c r="R21" s="11" t="s">
        <v>228</v>
      </c>
      <c r="S21" s="12" t="s">
        <v>19</v>
      </c>
      <c r="T21" s="7"/>
      <c r="U21" s="11" t="s">
        <v>19</v>
      </c>
      <c r="V21" s="11" t="s">
        <v>228</v>
      </c>
      <c r="W21" s="12" t="s">
        <v>229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171</v>
      </c>
      <c r="H22" s="7" t="s">
        <v>172</v>
      </c>
      <c r="I22" s="7" t="s">
        <v>75</v>
      </c>
      <c r="J22" s="7" t="s">
        <v>2</v>
      </c>
      <c r="K22" s="7" t="s">
        <v>233</v>
      </c>
      <c r="L22" s="7">
        <v>1</v>
      </c>
      <c r="M22" s="7">
        <v>1</v>
      </c>
      <c r="N22" s="7" t="s">
        <v>143</v>
      </c>
      <c r="O22" s="7" t="s">
        <v>143</v>
      </c>
      <c r="P22" s="7" t="s">
        <v>174</v>
      </c>
      <c r="Q22" s="7"/>
      <c r="R22" s="11" t="s">
        <v>175</v>
      </c>
      <c r="S22" s="12" t="s">
        <v>19</v>
      </c>
      <c r="T22" s="7"/>
      <c r="U22" s="11" t="s">
        <v>19</v>
      </c>
      <c r="V22" s="11" t="s">
        <v>175</v>
      </c>
      <c r="W22" s="12" t="s">
        <v>176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177</v>
      </c>
      <c r="AD22" t="s">
        <v>6</v>
      </c>
      <c r="AE22" t="s">
        <v>178</v>
      </c>
      <c r="AF22" t="s">
        <v>83</v>
      </c>
      <c r="AG22" t="s">
        <v>71</v>
      </c>
      <c r="AH22" t="s">
        <v>19</v>
      </c>
    </row>
    <row r="23" customHeight="1" spans="1:32">
      <c r="A23" s="10" t="s">
        <v>234</v>
      </c>
      <c r="B23" s="10"/>
      <c r="C23" s="10" t="s">
        <v>235</v>
      </c>
      <c r="D23" s="10"/>
      <c r="E23" s="10"/>
      <c r="F23" s="10"/>
      <c r="G23" s="10" t="s">
        <v>235</v>
      </c>
      <c r="H23" s="10" t="s">
        <v>235</v>
      </c>
      <c r="I23" s="10" t="s">
        <v>235</v>
      </c>
      <c r="J23" s="10" t="s">
        <v>235</v>
      </c>
      <c r="K23" s="10" t="s">
        <v>235</v>
      </c>
      <c r="L23" s="10" t="s">
        <v>235</v>
      </c>
      <c r="M23" s="10" t="s">
        <v>235</v>
      </c>
      <c r="N23" s="10" t="s">
        <v>235</v>
      </c>
      <c r="O23" s="10" t="s">
        <v>235</v>
      </c>
      <c r="P23" s="10" t="s">
        <v>235</v>
      </c>
      <c r="Q23" s="10"/>
      <c r="R23" s="13" t="s">
        <v>20</v>
      </c>
      <c r="S23" s="13" t="s">
        <v>19</v>
      </c>
      <c r="T23" s="10" t="s">
        <v>235</v>
      </c>
      <c r="U23" s="13"/>
      <c r="V23" s="13" t="s">
        <v>20</v>
      </c>
      <c r="W23" s="13" t="s">
        <v>21</v>
      </c>
      <c r="X23" s="13"/>
      <c r="Y23" s="13"/>
      <c r="Z23" s="13"/>
      <c r="AA23" s="10"/>
      <c r="AB23" s="13"/>
      <c r="AC23" s="10"/>
      <c r="AD23" s="10" t="s">
        <v>235</v>
      </c>
      <c r="AE23" s="10"/>
      <c r="AF2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236</v>
      </c>
      <c r="B1" s="4" t="s">
        <v>237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238</v>
      </c>
      <c r="H1" s="4" t="s">
        <v>239</v>
      </c>
      <c r="I1" s="4" t="s">
        <v>13</v>
      </c>
      <c r="J1" s="4" t="s">
        <v>17</v>
      </c>
      <c r="K1" s="4" t="s">
        <v>18</v>
      </c>
      <c r="L1" s="9" t="s">
        <v>240</v>
      </c>
      <c r="M1" s="4" t="s">
        <v>241</v>
      </c>
      <c r="N1" s="4" t="s">
        <v>242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243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29" sqref="A29:A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244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756</v>
      </c>
      <c r="E2" t="str">
        <f>VLOOKUP(A2,HOP!A:L,12,0)</f>
        <v>756.00</v>
      </c>
      <c r="F2" t="str">
        <f>VLOOKUP(A2,HOP!A:C,3,0)</f>
        <v>2445737</v>
      </c>
      <c r="G2">
        <f>D2-E2</f>
        <v>0</v>
      </c>
      <c r="H2" t="str">
        <f>$H$1&amp;F2</f>
        <v>，2445737</v>
      </c>
      <c r="I2" t="str">
        <f>VLOOKUP(A2,HOP!A:U,21,0)</f>
        <v>直连</v>
      </c>
    </row>
    <row r="3" ht="14.25" customHeight="1" spans="1:9">
      <c r="A3" s="6" t="s">
        <v>84</v>
      </c>
      <c r="B3" s="7" t="s">
        <v>88</v>
      </c>
      <c r="C3" s="7" t="s">
        <v>89</v>
      </c>
      <c r="D3" s="3">
        <v>116</v>
      </c>
      <c r="E3" t="str">
        <f>VLOOKUP(A3,HOP!A:L,12,0)</f>
        <v>116.00</v>
      </c>
      <c r="F3" t="str">
        <f>VLOOKUP(A3,HOP!A:C,3,0)</f>
        <v>2457867</v>
      </c>
      <c r="G3">
        <f t="shared" ref="G3:G22" si="0">D3-E3</f>
        <v>0</v>
      </c>
      <c r="H3" t="str">
        <f t="shared" ref="H3:H22" si="1">$H$1&amp;F3</f>
        <v>，2457867</v>
      </c>
      <c r="I3" t="str">
        <f>VLOOKUP(A3,HOP!A:U,21,0)</f>
        <v>直连</v>
      </c>
    </row>
    <row r="4" ht="14.25" customHeight="1" spans="1:9">
      <c r="A4" s="6" t="s">
        <v>93</v>
      </c>
      <c r="B4" s="7" t="s">
        <v>88</v>
      </c>
      <c r="C4" s="7" t="s">
        <v>89</v>
      </c>
      <c r="D4" s="3">
        <v>142</v>
      </c>
      <c r="E4" t="str">
        <f>VLOOKUP(A4,HOP!A:L,12,0)</f>
        <v>142.00</v>
      </c>
      <c r="F4" t="str">
        <f>VLOOKUP(A4,HOP!A:C,3,0)</f>
        <v>2458431</v>
      </c>
      <c r="G4">
        <f t="shared" si="0"/>
        <v>0</v>
      </c>
      <c r="H4" t="str">
        <f t="shared" si="1"/>
        <v>，2458431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88</v>
      </c>
      <c r="C5" s="7" t="s">
        <v>89</v>
      </c>
      <c r="D5" s="3">
        <v>84</v>
      </c>
      <c r="E5" t="str">
        <f>VLOOKUP(A5,HOP!A:L,12,0)</f>
        <v>84.00</v>
      </c>
      <c r="F5" t="str">
        <f>VLOOKUP(A5,HOP!A:C,3,0)</f>
        <v>2458017</v>
      </c>
      <c r="G5">
        <f t="shared" si="0"/>
        <v>0</v>
      </c>
      <c r="H5" t="str">
        <f t="shared" si="1"/>
        <v>，2458017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88</v>
      </c>
      <c r="C6" s="7" t="s">
        <v>89</v>
      </c>
      <c r="D6" s="3">
        <v>141</v>
      </c>
      <c r="E6" t="str">
        <f>VLOOKUP(A6,HOP!A:L,12,0)</f>
        <v>141.00</v>
      </c>
      <c r="F6" t="str">
        <f>VLOOKUP(A6,HOP!A:C,3,0)</f>
        <v>2458748</v>
      </c>
      <c r="G6">
        <f t="shared" si="0"/>
        <v>0</v>
      </c>
      <c r="H6" t="str">
        <f t="shared" si="1"/>
        <v>，2458748</v>
      </c>
      <c r="I6" t="str">
        <f>VLOOKUP(A6,HOP!A:U,21,0)</f>
        <v>直连</v>
      </c>
    </row>
    <row r="7" ht="14.25" customHeight="1" spans="1:9">
      <c r="A7" s="6" t="s">
        <v>116</v>
      </c>
      <c r="B7" s="7" t="s">
        <v>89</v>
      </c>
      <c r="C7" s="7" t="s">
        <v>120</v>
      </c>
      <c r="D7" s="3">
        <v>117</v>
      </c>
      <c r="E7" t="str">
        <f>VLOOKUP(A7,HOP!A:L,12,0)</f>
        <v>117.00</v>
      </c>
      <c r="F7" t="str">
        <f>VLOOKUP(A7,HOP!A:C,3,0)</f>
        <v>2459643</v>
      </c>
      <c r="G7">
        <f t="shared" si="0"/>
        <v>0</v>
      </c>
      <c r="H7" t="str">
        <f t="shared" si="1"/>
        <v>，2459643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89</v>
      </c>
      <c r="C8" s="7" t="s">
        <v>120</v>
      </c>
      <c r="D8" s="3">
        <v>150</v>
      </c>
      <c r="E8" t="str">
        <f>VLOOKUP(A8,HOP!A:L,12,0)</f>
        <v>150.00</v>
      </c>
      <c r="F8" t="str">
        <f>VLOOKUP(A8,HOP!A:C,3,0)</f>
        <v>2459791</v>
      </c>
      <c r="G8">
        <f t="shared" si="0"/>
        <v>0</v>
      </c>
      <c r="H8" t="str">
        <f t="shared" si="1"/>
        <v>，2459791</v>
      </c>
      <c r="I8" t="str">
        <f>VLOOKUP(A8,HOP!A:U,21,0)</f>
        <v>直连</v>
      </c>
    </row>
    <row r="9" ht="14.25" customHeight="1" spans="1:9">
      <c r="A9" s="6" t="s">
        <v>132</v>
      </c>
      <c r="B9" s="7" t="s">
        <v>89</v>
      </c>
      <c r="C9" s="7" t="s">
        <v>120</v>
      </c>
      <c r="D9" s="3">
        <v>173</v>
      </c>
      <c r="E9" t="str">
        <f>VLOOKUP(A9,HOP!A:L,12,0)</f>
        <v>173.00</v>
      </c>
      <c r="F9" t="str">
        <f>VLOOKUP(A9,HOP!A:C,3,0)</f>
        <v>2459689</v>
      </c>
      <c r="G9">
        <f t="shared" si="0"/>
        <v>0</v>
      </c>
      <c r="H9" t="str">
        <f t="shared" si="1"/>
        <v>，2459689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120</v>
      </c>
      <c r="C10" s="7" t="s">
        <v>143</v>
      </c>
      <c r="D10" s="3">
        <v>432</v>
      </c>
      <c r="E10" t="str">
        <f>VLOOKUP(A10,HOP!A:L,12,0)</f>
        <v>432.00</v>
      </c>
      <c r="F10" t="str">
        <f>VLOOKUP(A10,HOP!A:C,3,0)</f>
        <v>2462188</v>
      </c>
      <c r="G10">
        <f t="shared" si="0"/>
        <v>0</v>
      </c>
      <c r="H10" t="str">
        <f t="shared" si="1"/>
        <v>，2462188</v>
      </c>
      <c r="I10" t="str">
        <f>VLOOKUP(A10,HOP!A:U,21,0)</f>
        <v>直连</v>
      </c>
    </row>
    <row r="11" ht="14.25" customHeight="1" spans="1:9">
      <c r="A11" s="6" t="s">
        <v>148</v>
      </c>
      <c r="B11" s="7" t="s">
        <v>120</v>
      </c>
      <c r="C11" s="7" t="s">
        <v>143</v>
      </c>
      <c r="D11" s="3">
        <v>135</v>
      </c>
      <c r="E11" t="str">
        <f>VLOOKUP(A11,HOP!A:L,12,0)</f>
        <v>135.00</v>
      </c>
      <c r="F11" t="str">
        <f>VLOOKUP(A11,HOP!A:C,3,0)</f>
        <v>2462186</v>
      </c>
      <c r="G11">
        <f t="shared" si="0"/>
        <v>0</v>
      </c>
      <c r="H11" t="str">
        <f t="shared" si="1"/>
        <v>，2462186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120</v>
      </c>
      <c r="C12" s="7" t="s">
        <v>143</v>
      </c>
      <c r="D12" s="3">
        <v>113</v>
      </c>
      <c r="E12" t="str">
        <f>VLOOKUP(A12,HOP!A:L,12,0)</f>
        <v>113.00</v>
      </c>
      <c r="F12" t="str">
        <f>VLOOKUP(A12,HOP!A:C,3,0)</f>
        <v>2461921</v>
      </c>
      <c r="G12">
        <f t="shared" si="0"/>
        <v>0</v>
      </c>
      <c r="H12" t="str">
        <f t="shared" si="1"/>
        <v>，2461921</v>
      </c>
      <c r="I12" t="str">
        <f>VLOOKUP(A12,HOP!A:U,21,0)</f>
        <v>直连</v>
      </c>
    </row>
    <row r="13" ht="14.25" customHeight="1" spans="1:9">
      <c r="A13" s="6" t="s">
        <v>163</v>
      </c>
      <c r="B13" s="7" t="s">
        <v>120</v>
      </c>
      <c r="C13" s="7" t="s">
        <v>143</v>
      </c>
      <c r="D13" s="3">
        <v>120</v>
      </c>
      <c r="E13" t="str">
        <f>VLOOKUP(A13,HOP!A:L,12,0)</f>
        <v>120.00</v>
      </c>
      <c r="F13" t="str">
        <f>VLOOKUP(A13,HOP!A:C,3,0)</f>
        <v>2462210</v>
      </c>
      <c r="G13">
        <f t="shared" si="0"/>
        <v>0</v>
      </c>
      <c r="H13" t="str">
        <f t="shared" si="1"/>
        <v>，2462210</v>
      </c>
      <c r="I13" t="str">
        <f>VLOOKUP(A13,HOP!A:U,21,0)</f>
        <v>直连</v>
      </c>
    </row>
    <row r="14" ht="14.25" customHeight="1" spans="1:9">
      <c r="A14" s="6" t="s">
        <v>170</v>
      </c>
      <c r="B14" s="7" t="s">
        <v>143</v>
      </c>
      <c r="C14" s="7" t="s">
        <v>174</v>
      </c>
      <c r="D14" s="3">
        <v>357</v>
      </c>
      <c r="E14" t="str">
        <f>VLOOKUP(A14,HOP!A:L,12,0)</f>
        <v>357.00</v>
      </c>
      <c r="F14" t="str">
        <f>VLOOKUP(A14,HOP!A:C,3,0)</f>
        <v>2462487</v>
      </c>
      <c r="G14">
        <f t="shared" si="0"/>
        <v>0</v>
      </c>
      <c r="H14" t="str">
        <f t="shared" si="1"/>
        <v>，2462487</v>
      </c>
      <c r="I14" t="str">
        <f>VLOOKUP(A14,HOP!A:U,21,0)</f>
        <v>直连</v>
      </c>
    </row>
    <row r="15" ht="14.25" customHeight="1" spans="1:9">
      <c r="A15" s="6" t="s">
        <v>179</v>
      </c>
      <c r="B15" s="7" t="s">
        <v>143</v>
      </c>
      <c r="C15" s="7" t="s">
        <v>174</v>
      </c>
      <c r="D15" s="3">
        <v>175</v>
      </c>
      <c r="E15" t="str">
        <f>VLOOKUP(A15,HOP!A:L,12,0)</f>
        <v>175.00</v>
      </c>
      <c r="F15" t="str">
        <f>VLOOKUP(A15,HOP!A:C,3,0)</f>
        <v>2464069</v>
      </c>
      <c r="G15">
        <f t="shared" si="0"/>
        <v>0</v>
      </c>
      <c r="H15" t="str">
        <f t="shared" si="1"/>
        <v>，2464069</v>
      </c>
      <c r="I15" t="str">
        <f>VLOOKUP(A15,HOP!A:U,21,0)</f>
        <v>直连</v>
      </c>
    </row>
    <row r="16" ht="14.25" customHeight="1" spans="1:9">
      <c r="A16" s="6" t="s">
        <v>187</v>
      </c>
      <c r="B16" s="7" t="s">
        <v>143</v>
      </c>
      <c r="C16" s="7" t="s">
        <v>174</v>
      </c>
      <c r="D16" s="3">
        <v>104</v>
      </c>
      <c r="E16" t="str">
        <f>VLOOKUP(A16,HOP!A:L,12,0)</f>
        <v>104.00</v>
      </c>
      <c r="F16" t="str">
        <f>VLOOKUP(A16,HOP!A:C,3,0)</f>
        <v>2462870</v>
      </c>
      <c r="G16">
        <f t="shared" si="0"/>
        <v>0</v>
      </c>
      <c r="H16" t="str">
        <f t="shared" si="1"/>
        <v>，2462870</v>
      </c>
      <c r="I16" t="str">
        <f>VLOOKUP(A16,HOP!A:U,21,0)</f>
        <v>直连</v>
      </c>
    </row>
    <row r="17" ht="14.25" customHeight="1" spans="1:9">
      <c r="A17" s="6" t="s">
        <v>194</v>
      </c>
      <c r="B17" s="7" t="s">
        <v>143</v>
      </c>
      <c r="C17" s="7" t="s">
        <v>174</v>
      </c>
      <c r="D17" s="3">
        <v>177</v>
      </c>
      <c r="E17" t="str">
        <f>VLOOKUP(A17,HOP!A:L,12,0)</f>
        <v>177.00</v>
      </c>
      <c r="F17" t="str">
        <f>VLOOKUP(A17,HOP!A:C,3,0)</f>
        <v>2463897</v>
      </c>
      <c r="G17">
        <f t="shared" si="0"/>
        <v>0</v>
      </c>
      <c r="H17" t="str">
        <f t="shared" si="1"/>
        <v>，2463897</v>
      </c>
      <c r="I17" t="str">
        <f>VLOOKUP(A17,HOP!A:U,21,0)</f>
        <v>直连</v>
      </c>
    </row>
    <row r="18" ht="14.25" customHeight="1" spans="1:9">
      <c r="A18" s="6" t="s">
        <v>201</v>
      </c>
      <c r="B18" s="7" t="s">
        <v>143</v>
      </c>
      <c r="C18" s="7" t="s">
        <v>174</v>
      </c>
      <c r="D18" s="3">
        <v>129</v>
      </c>
      <c r="E18" t="str">
        <f>VLOOKUP(A18,HOP!A:L,12,0)</f>
        <v>129.00</v>
      </c>
      <c r="F18" t="str">
        <f>VLOOKUP(A18,HOP!A:C,3,0)</f>
        <v>2462865</v>
      </c>
      <c r="G18">
        <f t="shared" si="0"/>
        <v>0</v>
      </c>
      <c r="H18" t="str">
        <f t="shared" si="1"/>
        <v>，2462865</v>
      </c>
      <c r="I18" t="str">
        <f>VLOOKUP(A18,HOP!A:U,21,0)</f>
        <v>直连</v>
      </c>
    </row>
    <row r="19" ht="14.25" customHeight="1" spans="1:9">
      <c r="A19" s="6" t="s">
        <v>209</v>
      </c>
      <c r="B19" s="7" t="s">
        <v>143</v>
      </c>
      <c r="C19" s="7" t="s">
        <v>174</v>
      </c>
      <c r="D19" s="3">
        <v>165</v>
      </c>
      <c r="E19" t="str">
        <f>VLOOKUP(A19,HOP!A:L,12,0)</f>
        <v>165.00</v>
      </c>
      <c r="F19" t="str">
        <f>VLOOKUP(A19,HOP!A:C,3,0)</f>
        <v>2462963</v>
      </c>
      <c r="G19">
        <f t="shared" si="0"/>
        <v>0</v>
      </c>
      <c r="H19" t="str">
        <f t="shared" si="1"/>
        <v>，2462963</v>
      </c>
      <c r="I19" t="str">
        <f>VLOOKUP(A19,HOP!A:U,21,0)</f>
        <v>直连</v>
      </c>
    </row>
    <row r="20" ht="14.25" customHeight="1" spans="1:9">
      <c r="A20" s="6" t="s">
        <v>216</v>
      </c>
      <c r="B20" s="7" t="s">
        <v>143</v>
      </c>
      <c r="C20" s="7" t="s">
        <v>174</v>
      </c>
      <c r="D20" s="3">
        <v>538</v>
      </c>
      <c r="E20" t="str">
        <f>VLOOKUP(A20,HOP!A:L,12,0)</f>
        <v>538.00</v>
      </c>
      <c r="F20" t="str">
        <f>VLOOKUP(A20,HOP!A:C,3,0)</f>
        <v>2462808</v>
      </c>
      <c r="G20">
        <f t="shared" si="0"/>
        <v>0</v>
      </c>
      <c r="H20" t="str">
        <f t="shared" si="1"/>
        <v>，2462808</v>
      </c>
      <c r="I20" t="str">
        <f>VLOOKUP(A20,HOP!A:U,21,0)</f>
        <v>直连</v>
      </c>
    </row>
    <row r="21" ht="14.25" customHeight="1" spans="1:9">
      <c r="A21" s="6" t="s">
        <v>224</v>
      </c>
      <c r="B21" s="7" t="s">
        <v>143</v>
      </c>
      <c r="C21" s="7" t="s">
        <v>174</v>
      </c>
      <c r="D21" s="3">
        <v>275</v>
      </c>
      <c r="E21" t="str">
        <f>VLOOKUP(A21,HOP!A:L,12,0)</f>
        <v>275.00</v>
      </c>
      <c r="F21" t="str">
        <f>VLOOKUP(A21,HOP!A:C,3,0)</f>
        <v>2462685</v>
      </c>
      <c r="G21">
        <f t="shared" si="0"/>
        <v>0</v>
      </c>
      <c r="H21" t="str">
        <f t="shared" si="1"/>
        <v>，2462685</v>
      </c>
      <c r="I21" t="str">
        <f>VLOOKUP(A21,HOP!A:U,21,0)</f>
        <v>直连</v>
      </c>
    </row>
    <row r="22" ht="14.25" customHeight="1" spans="1:9">
      <c r="A22" s="6" t="s">
        <v>232</v>
      </c>
      <c r="B22" s="7" t="s">
        <v>143</v>
      </c>
      <c r="C22" s="7" t="s">
        <v>174</v>
      </c>
      <c r="D22" s="3">
        <v>357</v>
      </c>
      <c r="E22" t="str">
        <f>VLOOKUP(A22,HOP!A:L,12,0)</f>
        <v>357.00</v>
      </c>
      <c r="F22" t="str">
        <f>VLOOKUP(A22,HOP!A:C,3,0)</f>
        <v>2463058</v>
      </c>
      <c r="G22">
        <f t="shared" si="0"/>
        <v>0</v>
      </c>
      <c r="H22" t="str">
        <f t="shared" si="1"/>
        <v>，2463058</v>
      </c>
      <c r="I22" t="str">
        <f>VLOOKUP(A22,HOP!A:U,21,0)</f>
        <v>直连</v>
      </c>
    </row>
    <row r="24" spans="4:4">
      <c r="D24" s="3">
        <f>SUM(D2:D23)</f>
        <v>4756</v>
      </c>
    </row>
    <row r="25" ht="14.25" spans="4:4">
      <c r="D25" s="8" t="s">
        <v>22</v>
      </c>
    </row>
    <row r="29" spans="1:1">
      <c r="A29" t="s">
        <v>245</v>
      </c>
    </row>
    <row r="30" spans="1:1">
      <c r="A30" s="5" t="s">
        <v>246</v>
      </c>
    </row>
  </sheetData>
  <autoFilter ref="A1:I2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247</v>
      </c>
      <c r="B1" s="2" t="s">
        <v>248</v>
      </c>
      <c r="C1" s="2" t="s">
        <v>249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250</v>
      </c>
      <c r="I1" s="2" t="s">
        <v>251</v>
      </c>
      <c r="J1" s="2" t="s">
        <v>252</v>
      </c>
      <c r="K1" s="2" t="s">
        <v>253</v>
      </c>
      <c r="L1" s="2" t="s">
        <v>254</v>
      </c>
      <c r="M1" s="2" t="s">
        <v>255</v>
      </c>
      <c r="N1" s="2" t="s">
        <v>256</v>
      </c>
      <c r="O1" s="2" t="s">
        <v>257</v>
      </c>
      <c r="P1" s="2" t="s">
        <v>258</v>
      </c>
      <c r="Q1" s="2" t="s">
        <v>259</v>
      </c>
      <c r="R1" s="2" t="s">
        <v>260</v>
      </c>
      <c r="S1" s="2" t="s">
        <v>261</v>
      </c>
      <c r="T1" s="2" t="s">
        <v>262</v>
      </c>
      <c r="U1" s="2" t="s">
        <v>263</v>
      </c>
    </row>
    <row r="2" s="1" customFormat="1" spans="1:21">
      <c r="A2" s="1" t="s">
        <v>179</v>
      </c>
      <c r="B2" s="1" t="s">
        <v>143</v>
      </c>
      <c r="C2" s="1" t="s">
        <v>264</v>
      </c>
      <c r="D2" s="1" t="s">
        <v>181</v>
      </c>
      <c r="E2" s="1" t="s">
        <v>182</v>
      </c>
      <c r="F2" s="1" t="s">
        <v>143</v>
      </c>
      <c r="G2" s="1" t="s">
        <v>174</v>
      </c>
      <c r="H2" s="1" t="s">
        <v>265</v>
      </c>
      <c r="I2" s="1" t="s">
        <v>266</v>
      </c>
      <c r="J2" s="1" t="s">
        <v>267</v>
      </c>
      <c r="K2" s="1" t="s">
        <v>266</v>
      </c>
      <c r="L2" s="1" t="s">
        <v>266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272</v>
      </c>
      <c r="S2" s="1" t="s">
        <v>71</v>
      </c>
      <c r="T2" s="1" t="s">
        <v>273</v>
      </c>
      <c r="U2" s="1" t="s">
        <v>274</v>
      </c>
    </row>
    <row r="3" s="1" customFormat="1" spans="1:21">
      <c r="A3" s="1" t="s">
        <v>194</v>
      </c>
      <c r="B3" s="1" t="s">
        <v>143</v>
      </c>
      <c r="C3" s="1" t="s">
        <v>275</v>
      </c>
      <c r="D3" s="1" t="s">
        <v>196</v>
      </c>
      <c r="E3" s="1" t="s">
        <v>197</v>
      </c>
      <c r="F3" s="1" t="s">
        <v>143</v>
      </c>
      <c r="G3" s="1" t="s">
        <v>174</v>
      </c>
      <c r="H3" s="1" t="s">
        <v>265</v>
      </c>
      <c r="I3" s="1" t="s">
        <v>276</v>
      </c>
      <c r="J3" s="1" t="s">
        <v>267</v>
      </c>
      <c r="K3" s="1" t="s">
        <v>276</v>
      </c>
      <c r="L3" s="1" t="s">
        <v>276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277</v>
      </c>
      <c r="S3" s="1" t="s">
        <v>71</v>
      </c>
      <c r="T3" s="1" t="s">
        <v>273</v>
      </c>
      <c r="U3" s="1" t="s">
        <v>274</v>
      </c>
    </row>
    <row r="4" s="1" customFormat="1" spans="1:21">
      <c r="A4" s="1" t="s">
        <v>232</v>
      </c>
      <c r="B4" s="1" t="s">
        <v>143</v>
      </c>
      <c r="C4" s="1" t="s">
        <v>278</v>
      </c>
      <c r="D4" s="1" t="s">
        <v>279</v>
      </c>
      <c r="E4" s="1" t="s">
        <v>233</v>
      </c>
      <c r="F4" s="1" t="s">
        <v>143</v>
      </c>
      <c r="G4" s="1" t="s">
        <v>174</v>
      </c>
      <c r="H4" s="1" t="s">
        <v>265</v>
      </c>
      <c r="I4" s="1" t="s">
        <v>280</v>
      </c>
      <c r="J4" s="1" t="s">
        <v>267</v>
      </c>
      <c r="K4" s="1" t="s">
        <v>280</v>
      </c>
      <c r="L4" s="1" t="s">
        <v>280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271</v>
      </c>
      <c r="R4" s="1" t="s">
        <v>281</v>
      </c>
      <c r="S4" s="1" t="s">
        <v>71</v>
      </c>
      <c r="T4" s="1" t="s">
        <v>273</v>
      </c>
      <c r="U4" s="1" t="s">
        <v>274</v>
      </c>
    </row>
    <row r="5" s="1" customFormat="1" spans="1:21">
      <c r="A5" s="1" t="s">
        <v>209</v>
      </c>
      <c r="B5" s="1" t="s">
        <v>143</v>
      </c>
      <c r="C5" s="1" t="s">
        <v>282</v>
      </c>
      <c r="D5" s="1" t="s">
        <v>283</v>
      </c>
      <c r="E5" s="1" t="s">
        <v>212</v>
      </c>
      <c r="F5" s="1" t="s">
        <v>143</v>
      </c>
      <c r="G5" s="1" t="s">
        <v>174</v>
      </c>
      <c r="H5" s="1" t="s">
        <v>265</v>
      </c>
      <c r="I5" s="1" t="s">
        <v>284</v>
      </c>
      <c r="J5" s="1" t="s">
        <v>267</v>
      </c>
      <c r="K5" s="1" t="s">
        <v>284</v>
      </c>
      <c r="L5" s="1" t="s">
        <v>284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271</v>
      </c>
      <c r="R5" s="1" t="s">
        <v>285</v>
      </c>
      <c r="S5" s="1" t="s">
        <v>71</v>
      </c>
      <c r="T5" s="1" t="s">
        <v>273</v>
      </c>
      <c r="U5" s="1" t="s">
        <v>274</v>
      </c>
    </row>
    <row r="6" s="1" customFormat="1" spans="1:21">
      <c r="A6" s="1" t="s">
        <v>187</v>
      </c>
      <c r="B6" s="1" t="s">
        <v>143</v>
      </c>
      <c r="C6" s="1" t="s">
        <v>286</v>
      </c>
      <c r="D6" s="1" t="s">
        <v>189</v>
      </c>
      <c r="E6" s="1" t="s">
        <v>190</v>
      </c>
      <c r="F6" s="1" t="s">
        <v>143</v>
      </c>
      <c r="G6" s="1" t="s">
        <v>174</v>
      </c>
      <c r="H6" s="1" t="s">
        <v>265</v>
      </c>
      <c r="I6" s="1" t="s">
        <v>287</v>
      </c>
      <c r="J6" s="1" t="s">
        <v>267</v>
      </c>
      <c r="K6" s="1" t="s">
        <v>287</v>
      </c>
      <c r="L6" s="1" t="s">
        <v>287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271</v>
      </c>
      <c r="R6" s="1" t="s">
        <v>288</v>
      </c>
      <c r="S6" s="1" t="s">
        <v>71</v>
      </c>
      <c r="T6" s="1" t="s">
        <v>273</v>
      </c>
      <c r="U6" s="1" t="s">
        <v>274</v>
      </c>
    </row>
    <row r="7" s="1" customFormat="1" spans="1:21">
      <c r="A7" s="1" t="s">
        <v>201</v>
      </c>
      <c r="B7" s="1" t="s">
        <v>143</v>
      </c>
      <c r="C7" s="1" t="s">
        <v>289</v>
      </c>
      <c r="D7" s="1" t="s">
        <v>203</v>
      </c>
      <c r="E7" s="1" t="s">
        <v>204</v>
      </c>
      <c r="F7" s="1" t="s">
        <v>143</v>
      </c>
      <c r="G7" s="1" t="s">
        <v>174</v>
      </c>
      <c r="H7" s="1" t="s">
        <v>265</v>
      </c>
      <c r="I7" s="1" t="s">
        <v>290</v>
      </c>
      <c r="J7" s="1" t="s">
        <v>267</v>
      </c>
      <c r="K7" s="1" t="s">
        <v>290</v>
      </c>
      <c r="L7" s="1" t="s">
        <v>290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271</v>
      </c>
      <c r="R7" s="1" t="s">
        <v>291</v>
      </c>
      <c r="S7" s="1" t="s">
        <v>71</v>
      </c>
      <c r="T7" s="1" t="s">
        <v>273</v>
      </c>
      <c r="U7" s="1" t="s">
        <v>274</v>
      </c>
    </row>
    <row r="8" s="1" customFormat="1" spans="1:21">
      <c r="A8" s="1" t="s">
        <v>216</v>
      </c>
      <c r="B8" s="1" t="s">
        <v>143</v>
      </c>
      <c r="C8" s="1" t="s">
        <v>292</v>
      </c>
      <c r="D8" s="1" t="s">
        <v>218</v>
      </c>
      <c r="E8" s="1" t="s">
        <v>219</v>
      </c>
      <c r="F8" s="1" t="s">
        <v>143</v>
      </c>
      <c r="G8" s="1" t="s">
        <v>174</v>
      </c>
      <c r="H8" s="1" t="s">
        <v>265</v>
      </c>
      <c r="I8" s="1" t="s">
        <v>293</v>
      </c>
      <c r="J8" s="1" t="s">
        <v>267</v>
      </c>
      <c r="K8" s="1" t="s">
        <v>293</v>
      </c>
      <c r="L8" s="1" t="s">
        <v>293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271</v>
      </c>
      <c r="R8" s="1" t="s">
        <v>294</v>
      </c>
      <c r="S8" s="1" t="s">
        <v>71</v>
      </c>
      <c r="T8" s="1" t="s">
        <v>273</v>
      </c>
      <c r="U8" s="1" t="s">
        <v>274</v>
      </c>
    </row>
    <row r="9" s="1" customFormat="1" spans="1:21">
      <c r="A9" s="1" t="s">
        <v>224</v>
      </c>
      <c r="B9" s="1" t="s">
        <v>143</v>
      </c>
      <c r="C9" s="1" t="s">
        <v>295</v>
      </c>
      <c r="D9" s="1" t="s">
        <v>226</v>
      </c>
      <c r="E9" s="1" t="s">
        <v>227</v>
      </c>
      <c r="F9" s="1" t="s">
        <v>143</v>
      </c>
      <c r="G9" s="1" t="s">
        <v>174</v>
      </c>
      <c r="H9" s="1" t="s">
        <v>265</v>
      </c>
      <c r="I9" s="1" t="s">
        <v>296</v>
      </c>
      <c r="J9" s="1" t="s">
        <v>267</v>
      </c>
      <c r="K9" s="1" t="s">
        <v>296</v>
      </c>
      <c r="L9" s="1" t="s">
        <v>296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271</v>
      </c>
      <c r="R9" s="1" t="s">
        <v>297</v>
      </c>
      <c r="S9" s="1" t="s">
        <v>71</v>
      </c>
      <c r="T9" s="1" t="s">
        <v>273</v>
      </c>
      <c r="U9" s="1" t="s">
        <v>274</v>
      </c>
    </row>
    <row r="10" s="1" customFormat="1" spans="1:21">
      <c r="A10" s="1" t="s">
        <v>170</v>
      </c>
      <c r="B10" s="1" t="s">
        <v>143</v>
      </c>
      <c r="C10" s="1" t="s">
        <v>298</v>
      </c>
      <c r="D10" s="1" t="s">
        <v>279</v>
      </c>
      <c r="E10" s="1" t="s">
        <v>173</v>
      </c>
      <c r="F10" s="1" t="s">
        <v>143</v>
      </c>
      <c r="G10" s="1" t="s">
        <v>174</v>
      </c>
      <c r="H10" s="1" t="s">
        <v>265</v>
      </c>
      <c r="I10" s="1" t="s">
        <v>280</v>
      </c>
      <c r="J10" s="1" t="s">
        <v>267</v>
      </c>
      <c r="K10" s="1" t="s">
        <v>280</v>
      </c>
      <c r="L10" s="1" t="s">
        <v>280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271</v>
      </c>
      <c r="R10" s="1" t="s">
        <v>299</v>
      </c>
      <c r="S10" s="1" t="s">
        <v>71</v>
      </c>
      <c r="T10" s="1" t="s">
        <v>273</v>
      </c>
      <c r="U10" s="1" t="s">
        <v>274</v>
      </c>
    </row>
    <row r="11" s="1" customFormat="1" spans="1:21">
      <c r="A11" s="1" t="s">
        <v>163</v>
      </c>
      <c r="B11" s="1" t="s">
        <v>120</v>
      </c>
      <c r="C11" s="1" t="s">
        <v>300</v>
      </c>
      <c r="D11" s="1" t="s">
        <v>301</v>
      </c>
      <c r="E11" s="1" t="s">
        <v>166</v>
      </c>
      <c r="F11" s="1" t="s">
        <v>120</v>
      </c>
      <c r="G11" s="1" t="s">
        <v>143</v>
      </c>
      <c r="H11" s="1" t="s">
        <v>265</v>
      </c>
      <c r="I11" s="1" t="s">
        <v>302</v>
      </c>
      <c r="J11" s="1" t="s">
        <v>267</v>
      </c>
      <c r="K11" s="1" t="s">
        <v>302</v>
      </c>
      <c r="L11" s="1" t="s">
        <v>302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271</v>
      </c>
      <c r="R11" s="1" t="s">
        <v>303</v>
      </c>
      <c r="S11" s="1" t="s">
        <v>71</v>
      </c>
      <c r="T11" s="1" t="s">
        <v>273</v>
      </c>
      <c r="U11" s="1" t="s">
        <v>274</v>
      </c>
    </row>
    <row r="12" s="1" customFormat="1" spans="1:21">
      <c r="A12" s="1" t="s">
        <v>139</v>
      </c>
      <c r="B12" s="1" t="s">
        <v>120</v>
      </c>
      <c r="C12" s="1" t="s">
        <v>304</v>
      </c>
      <c r="D12" s="1" t="s">
        <v>141</v>
      </c>
      <c r="E12" s="1" t="s">
        <v>142</v>
      </c>
      <c r="F12" s="1" t="s">
        <v>120</v>
      </c>
      <c r="G12" s="1" t="s">
        <v>143</v>
      </c>
      <c r="H12" s="1" t="s">
        <v>265</v>
      </c>
      <c r="I12" s="1" t="s">
        <v>305</v>
      </c>
      <c r="J12" s="1" t="s">
        <v>267</v>
      </c>
      <c r="K12" s="1" t="s">
        <v>305</v>
      </c>
      <c r="L12" s="1" t="s">
        <v>305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271</v>
      </c>
      <c r="R12" s="1" t="s">
        <v>306</v>
      </c>
      <c r="S12" s="1" t="s">
        <v>71</v>
      </c>
      <c r="T12" s="1" t="s">
        <v>273</v>
      </c>
      <c r="U12" s="1" t="s">
        <v>274</v>
      </c>
    </row>
    <row r="13" s="1" customFormat="1" spans="1:21">
      <c r="A13" s="1" t="s">
        <v>148</v>
      </c>
      <c r="B13" s="1" t="s">
        <v>120</v>
      </c>
      <c r="C13" s="1" t="s">
        <v>307</v>
      </c>
      <c r="D13" s="1" t="s">
        <v>150</v>
      </c>
      <c r="E13" s="1" t="s">
        <v>151</v>
      </c>
      <c r="F13" s="1" t="s">
        <v>120</v>
      </c>
      <c r="G13" s="1" t="s">
        <v>143</v>
      </c>
      <c r="H13" s="1" t="s">
        <v>265</v>
      </c>
      <c r="I13" s="1" t="s">
        <v>308</v>
      </c>
      <c r="J13" s="1" t="s">
        <v>267</v>
      </c>
      <c r="K13" s="1" t="s">
        <v>308</v>
      </c>
      <c r="L13" s="1" t="s">
        <v>308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271</v>
      </c>
      <c r="R13" s="1" t="s">
        <v>309</v>
      </c>
      <c r="S13" s="1" t="s">
        <v>71</v>
      </c>
      <c r="T13" s="1" t="s">
        <v>273</v>
      </c>
      <c r="U13" s="1" t="s">
        <v>274</v>
      </c>
    </row>
    <row r="14" s="1" customFormat="1" spans="1:21">
      <c r="A14" s="1" t="s">
        <v>155</v>
      </c>
      <c r="B14" s="1" t="s">
        <v>120</v>
      </c>
      <c r="C14" s="1" t="s">
        <v>310</v>
      </c>
      <c r="D14" s="1" t="s">
        <v>157</v>
      </c>
      <c r="E14" s="1" t="s">
        <v>158</v>
      </c>
      <c r="F14" s="1" t="s">
        <v>120</v>
      </c>
      <c r="G14" s="1" t="s">
        <v>143</v>
      </c>
      <c r="H14" s="1" t="s">
        <v>265</v>
      </c>
      <c r="I14" s="1" t="s">
        <v>311</v>
      </c>
      <c r="J14" s="1" t="s">
        <v>267</v>
      </c>
      <c r="K14" s="1" t="s">
        <v>311</v>
      </c>
      <c r="L14" s="1" t="s">
        <v>311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271</v>
      </c>
      <c r="R14" s="1" t="s">
        <v>312</v>
      </c>
      <c r="S14" s="1" t="s">
        <v>71</v>
      </c>
      <c r="T14" s="1" t="s">
        <v>273</v>
      </c>
      <c r="U14" s="1" t="s">
        <v>274</v>
      </c>
    </row>
    <row r="15" s="1" customFormat="1" spans="1:21">
      <c r="A15" s="1" t="s">
        <v>313</v>
      </c>
      <c r="B15" s="1" t="s">
        <v>89</v>
      </c>
      <c r="C15" s="1" t="s">
        <v>314</v>
      </c>
      <c r="D15" s="1" t="s">
        <v>315</v>
      </c>
      <c r="E15" s="1" t="s">
        <v>316</v>
      </c>
      <c r="F15" s="1" t="s">
        <v>89</v>
      </c>
      <c r="G15" s="1" t="s">
        <v>143</v>
      </c>
      <c r="H15" s="1" t="s">
        <v>265</v>
      </c>
      <c r="I15" s="1" t="s">
        <v>269</v>
      </c>
      <c r="J15" s="1" t="s">
        <v>267</v>
      </c>
      <c r="K15" s="1" t="s">
        <v>269</v>
      </c>
      <c r="L15" s="1" t="s">
        <v>269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271</v>
      </c>
      <c r="R15" s="1" t="s">
        <v>317</v>
      </c>
      <c r="S15" s="1" t="s">
        <v>71</v>
      </c>
      <c r="T15" s="1" t="s">
        <v>273</v>
      </c>
      <c r="U15" s="1" t="s">
        <v>274</v>
      </c>
    </row>
    <row r="16" s="1" customFormat="1" spans="1:21">
      <c r="A16" s="1" t="s">
        <v>124</v>
      </c>
      <c r="B16" s="1" t="s">
        <v>89</v>
      </c>
      <c r="C16" s="1" t="s">
        <v>318</v>
      </c>
      <c r="D16" s="1" t="s">
        <v>319</v>
      </c>
      <c r="E16" s="1" t="s">
        <v>127</v>
      </c>
      <c r="F16" s="1" t="s">
        <v>89</v>
      </c>
      <c r="G16" s="1" t="s">
        <v>120</v>
      </c>
      <c r="H16" s="1" t="s">
        <v>265</v>
      </c>
      <c r="I16" s="1" t="s">
        <v>320</v>
      </c>
      <c r="J16" s="1" t="s">
        <v>267</v>
      </c>
      <c r="K16" s="1" t="s">
        <v>320</v>
      </c>
      <c r="L16" s="1" t="s">
        <v>320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271</v>
      </c>
      <c r="R16" s="1" t="s">
        <v>321</v>
      </c>
      <c r="S16" s="1" t="s">
        <v>71</v>
      </c>
      <c r="T16" s="1" t="s">
        <v>273</v>
      </c>
      <c r="U16" s="1" t="s">
        <v>274</v>
      </c>
    </row>
    <row r="17" s="1" customFormat="1" spans="1:21">
      <c r="A17" s="1" t="s">
        <v>132</v>
      </c>
      <c r="B17" s="1" t="s">
        <v>89</v>
      </c>
      <c r="C17" s="1" t="s">
        <v>322</v>
      </c>
      <c r="D17" s="1" t="s">
        <v>323</v>
      </c>
      <c r="E17" s="1" t="s">
        <v>135</v>
      </c>
      <c r="F17" s="1" t="s">
        <v>89</v>
      </c>
      <c r="G17" s="1" t="s">
        <v>120</v>
      </c>
      <c r="H17" s="1" t="s">
        <v>265</v>
      </c>
      <c r="I17" s="1" t="s">
        <v>324</v>
      </c>
      <c r="J17" s="1" t="s">
        <v>267</v>
      </c>
      <c r="K17" s="1" t="s">
        <v>324</v>
      </c>
      <c r="L17" s="1" t="s">
        <v>324</v>
      </c>
      <c r="M17" s="1" t="s">
        <v>268</v>
      </c>
      <c r="N17" s="1" t="s">
        <v>268</v>
      </c>
      <c r="O17" s="1" t="s">
        <v>269</v>
      </c>
      <c r="P17" s="1" t="s">
        <v>270</v>
      </c>
      <c r="Q17" s="1" t="s">
        <v>271</v>
      </c>
      <c r="R17" s="1" t="s">
        <v>325</v>
      </c>
      <c r="S17" s="1" t="s">
        <v>71</v>
      </c>
      <c r="T17" s="1" t="s">
        <v>273</v>
      </c>
      <c r="U17" s="1" t="s">
        <v>274</v>
      </c>
    </row>
    <row r="18" s="1" customFormat="1" spans="1:21">
      <c r="A18" s="1" t="s">
        <v>116</v>
      </c>
      <c r="B18" s="1" t="s">
        <v>89</v>
      </c>
      <c r="C18" s="1" t="s">
        <v>326</v>
      </c>
      <c r="D18" s="1" t="s">
        <v>327</v>
      </c>
      <c r="E18" s="1" t="s">
        <v>119</v>
      </c>
      <c r="F18" s="1" t="s">
        <v>89</v>
      </c>
      <c r="G18" s="1" t="s">
        <v>120</v>
      </c>
      <c r="H18" s="1" t="s">
        <v>265</v>
      </c>
      <c r="I18" s="1" t="s">
        <v>328</v>
      </c>
      <c r="J18" s="1" t="s">
        <v>267</v>
      </c>
      <c r="K18" s="1" t="s">
        <v>328</v>
      </c>
      <c r="L18" s="1" t="s">
        <v>328</v>
      </c>
      <c r="M18" s="1" t="s">
        <v>268</v>
      </c>
      <c r="N18" s="1" t="s">
        <v>268</v>
      </c>
      <c r="O18" s="1" t="s">
        <v>269</v>
      </c>
      <c r="P18" s="1" t="s">
        <v>270</v>
      </c>
      <c r="Q18" s="1" t="s">
        <v>271</v>
      </c>
      <c r="R18" s="1" t="s">
        <v>329</v>
      </c>
      <c r="S18" s="1" t="s">
        <v>71</v>
      </c>
      <c r="T18" s="1" t="s">
        <v>273</v>
      </c>
      <c r="U18" s="1" t="s">
        <v>274</v>
      </c>
    </row>
    <row r="19" s="1" customFormat="1" spans="1:21">
      <c r="A19" s="1" t="s">
        <v>109</v>
      </c>
      <c r="B19" s="1" t="s">
        <v>88</v>
      </c>
      <c r="C19" s="1" t="s">
        <v>330</v>
      </c>
      <c r="D19" s="1" t="s">
        <v>331</v>
      </c>
      <c r="E19" s="1" t="s">
        <v>112</v>
      </c>
      <c r="F19" s="1" t="s">
        <v>88</v>
      </c>
      <c r="G19" s="1" t="s">
        <v>89</v>
      </c>
      <c r="H19" s="1" t="s">
        <v>265</v>
      </c>
      <c r="I19" s="1" t="s">
        <v>332</v>
      </c>
      <c r="J19" s="1" t="s">
        <v>267</v>
      </c>
      <c r="K19" s="1" t="s">
        <v>332</v>
      </c>
      <c r="L19" s="1" t="s">
        <v>332</v>
      </c>
      <c r="M19" s="1" t="s">
        <v>268</v>
      </c>
      <c r="N19" s="1" t="s">
        <v>268</v>
      </c>
      <c r="O19" s="1" t="s">
        <v>269</v>
      </c>
      <c r="P19" s="1" t="s">
        <v>270</v>
      </c>
      <c r="Q19" s="1" t="s">
        <v>271</v>
      </c>
      <c r="R19" s="1" t="s">
        <v>333</v>
      </c>
      <c r="S19" s="1" t="s">
        <v>71</v>
      </c>
      <c r="T19" s="1" t="s">
        <v>273</v>
      </c>
      <c r="U19" s="1" t="s">
        <v>274</v>
      </c>
    </row>
    <row r="20" s="1" customFormat="1" spans="1:21">
      <c r="A20" s="1" t="s">
        <v>93</v>
      </c>
      <c r="B20" s="1" t="s">
        <v>88</v>
      </c>
      <c r="C20" s="1" t="s">
        <v>334</v>
      </c>
      <c r="D20" s="1" t="s">
        <v>335</v>
      </c>
      <c r="E20" s="1" t="s">
        <v>96</v>
      </c>
      <c r="F20" s="1" t="s">
        <v>88</v>
      </c>
      <c r="G20" s="1" t="s">
        <v>89</v>
      </c>
      <c r="H20" s="1" t="s">
        <v>265</v>
      </c>
      <c r="I20" s="1" t="s">
        <v>336</v>
      </c>
      <c r="J20" s="1" t="s">
        <v>267</v>
      </c>
      <c r="K20" s="1" t="s">
        <v>336</v>
      </c>
      <c r="L20" s="1" t="s">
        <v>336</v>
      </c>
      <c r="M20" s="1" t="s">
        <v>268</v>
      </c>
      <c r="N20" s="1" t="s">
        <v>268</v>
      </c>
      <c r="O20" s="1" t="s">
        <v>269</v>
      </c>
      <c r="P20" s="1" t="s">
        <v>270</v>
      </c>
      <c r="Q20" s="1" t="s">
        <v>271</v>
      </c>
      <c r="R20" s="1" t="s">
        <v>337</v>
      </c>
      <c r="S20" s="1" t="s">
        <v>71</v>
      </c>
      <c r="T20" s="1" t="s">
        <v>273</v>
      </c>
      <c r="U20" s="1" t="s">
        <v>274</v>
      </c>
    </row>
    <row r="21" s="1" customFormat="1" spans="1:21">
      <c r="A21" s="1" t="s">
        <v>101</v>
      </c>
      <c r="B21" s="1" t="s">
        <v>88</v>
      </c>
      <c r="C21" s="1" t="s">
        <v>338</v>
      </c>
      <c r="D21" s="1" t="s">
        <v>339</v>
      </c>
      <c r="E21" s="1" t="s">
        <v>104</v>
      </c>
      <c r="F21" s="1" t="s">
        <v>88</v>
      </c>
      <c r="G21" s="1" t="s">
        <v>89</v>
      </c>
      <c r="H21" s="1" t="s">
        <v>265</v>
      </c>
      <c r="I21" s="1" t="s">
        <v>340</v>
      </c>
      <c r="J21" s="1" t="s">
        <v>267</v>
      </c>
      <c r="K21" s="1" t="s">
        <v>340</v>
      </c>
      <c r="L21" s="1" t="s">
        <v>340</v>
      </c>
      <c r="M21" s="1" t="s">
        <v>268</v>
      </c>
      <c r="N21" s="1" t="s">
        <v>268</v>
      </c>
      <c r="O21" s="1" t="s">
        <v>269</v>
      </c>
      <c r="P21" s="1" t="s">
        <v>270</v>
      </c>
      <c r="Q21" s="1" t="s">
        <v>271</v>
      </c>
      <c r="R21" s="1" t="s">
        <v>341</v>
      </c>
      <c r="S21" s="1" t="s">
        <v>71</v>
      </c>
      <c r="T21" s="1" t="s">
        <v>273</v>
      </c>
      <c r="U21" s="1" t="s">
        <v>274</v>
      </c>
    </row>
    <row r="22" s="1" customFormat="1" spans="1:21">
      <c r="A22" s="1" t="s">
        <v>84</v>
      </c>
      <c r="B22" s="1" t="s">
        <v>88</v>
      </c>
      <c r="C22" s="1" t="s">
        <v>342</v>
      </c>
      <c r="D22" s="1" t="s">
        <v>343</v>
      </c>
      <c r="E22" s="1" t="s">
        <v>87</v>
      </c>
      <c r="F22" s="1" t="s">
        <v>88</v>
      </c>
      <c r="G22" s="1" t="s">
        <v>89</v>
      </c>
      <c r="H22" s="1" t="s">
        <v>265</v>
      </c>
      <c r="I22" s="1" t="s">
        <v>344</v>
      </c>
      <c r="J22" s="1" t="s">
        <v>267</v>
      </c>
      <c r="K22" s="1" t="s">
        <v>344</v>
      </c>
      <c r="L22" s="1" t="s">
        <v>344</v>
      </c>
      <c r="M22" s="1" t="s">
        <v>268</v>
      </c>
      <c r="N22" s="1" t="s">
        <v>268</v>
      </c>
      <c r="O22" s="1" t="s">
        <v>269</v>
      </c>
      <c r="P22" s="1" t="s">
        <v>270</v>
      </c>
      <c r="Q22" s="1" t="s">
        <v>271</v>
      </c>
      <c r="R22" s="1" t="s">
        <v>345</v>
      </c>
      <c r="S22" s="1" t="s">
        <v>71</v>
      </c>
      <c r="T22" s="1" t="s">
        <v>273</v>
      </c>
      <c r="U22" s="1" t="s">
        <v>274</v>
      </c>
    </row>
    <row r="23" s="1" customFormat="1" spans="1:21">
      <c r="A23" s="1" t="s">
        <v>69</v>
      </c>
      <c r="B23" s="1" t="s">
        <v>77</v>
      </c>
      <c r="C23" s="1" t="s">
        <v>346</v>
      </c>
      <c r="D23" s="1" t="s">
        <v>74</v>
      </c>
      <c r="E23" s="1" t="s">
        <v>76</v>
      </c>
      <c r="F23" s="1" t="s">
        <v>77</v>
      </c>
      <c r="G23" s="1" t="s">
        <v>78</v>
      </c>
      <c r="H23" s="1" t="s">
        <v>265</v>
      </c>
      <c r="I23" s="1" t="s">
        <v>347</v>
      </c>
      <c r="J23" s="1" t="s">
        <v>267</v>
      </c>
      <c r="K23" s="1" t="s">
        <v>347</v>
      </c>
      <c r="L23" s="1" t="s">
        <v>347</v>
      </c>
      <c r="M23" s="1" t="s">
        <v>268</v>
      </c>
      <c r="N23" s="1" t="s">
        <v>268</v>
      </c>
      <c r="O23" s="1" t="s">
        <v>269</v>
      </c>
      <c r="P23" s="1" t="s">
        <v>270</v>
      </c>
      <c r="Q23" s="1" t="s">
        <v>271</v>
      </c>
      <c r="R23" s="1" t="s">
        <v>348</v>
      </c>
      <c r="S23" s="1" t="s">
        <v>71</v>
      </c>
      <c r="T23" s="1" t="s">
        <v>273</v>
      </c>
      <c r="U23" s="1" t="s">
        <v>274</v>
      </c>
    </row>
    <row r="24" s="1" customFormat="1" spans="1:21">
      <c r="A24" s="1" t="s">
        <v>349</v>
      </c>
      <c r="B24" s="1" t="s">
        <v>350</v>
      </c>
      <c r="C24" s="1" t="s">
        <v>351</v>
      </c>
      <c r="D24" s="1" t="s">
        <v>352</v>
      </c>
      <c r="E24" s="1" t="s">
        <v>353</v>
      </c>
      <c r="F24" s="1" t="s">
        <v>89</v>
      </c>
      <c r="G24" s="1" t="s">
        <v>120</v>
      </c>
      <c r="H24" s="1" t="s">
        <v>265</v>
      </c>
      <c r="I24" s="1" t="s">
        <v>269</v>
      </c>
      <c r="J24" s="1" t="s">
        <v>267</v>
      </c>
      <c r="K24" s="1" t="s">
        <v>269</v>
      </c>
      <c r="L24" s="1" t="s">
        <v>269</v>
      </c>
      <c r="M24" s="1" t="s">
        <v>268</v>
      </c>
      <c r="N24" s="1" t="s">
        <v>268</v>
      </c>
      <c r="O24" s="1" t="s">
        <v>269</v>
      </c>
      <c r="P24" s="1" t="s">
        <v>270</v>
      </c>
      <c r="Q24" s="1" t="s">
        <v>271</v>
      </c>
      <c r="R24" s="1" t="s">
        <v>354</v>
      </c>
      <c r="S24" s="1" t="s">
        <v>71</v>
      </c>
      <c r="T24" s="1" t="s">
        <v>273</v>
      </c>
      <c r="U24" s="1" t="s">
        <v>274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2022-03-15T02:46:50Z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C94E568C157342CEA1F4931BCC7FF814</vt:lpwstr>
  </property>
</Properties>
</file>