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<sst xmlns="http://schemas.openxmlformats.org/spreadsheetml/2006/main" count="270" uniqueCount="145">
  <si>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</si>
  <si>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</si>
  <si>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</si>
  <si>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</si>
  <si>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</si>
  <si>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</si>
  <si>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</si>
  <si>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</si>
  <si>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</si>
  <si>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</si>
  <si>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</si>
  <si>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</si>
  <si>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</si>
  <si>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</si>
  <si>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</si>
  <si>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</si>
  <si>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</si>
  <si>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</si>
  <si>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</si>
  <si>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</si>
  <si>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</si>
  <si>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</si>
  <si>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</si>
  <si>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</si>
  <si>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</si>
  <si>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16747807411	</t>
  </si>
  <si>
    <t>Ctrip</t>
  </si>
  <si>
    <t>正常</t>
  </si>
  <si>
    <t>[温哥华]温哥华奥贝尔杰酒店(Auberge Vancouver Hotel)(55841856)</t>
  </si>
  <si>
    <t>城景豪华房（特大床）&lt;不退款&gt;&lt;2人入住&gt;</t>
  </si>
  <si>
    <t>HKD</t>
  </si>
  <si>
    <t>Rodriguez Mendez/Cristian Daniel</t>
  </si>
  <si>
    <t>CA13030220315HKD</t>
  </si>
  <si>
    <t>未提现</t>
  </si>
  <si>
    <t>携程开票</t>
  </si>
  <si>
    <t xml:space="preserve">2291162	</t>
  </si>
  <si>
    <t xml:space="preserve">95993	</t>
  </si>
  <si>
    <t xml:space="preserve">17262556949	</t>
  </si>
  <si>
    <t>[费尔班克斯]韦斯特马克费尔班克斯酒店及会议中心(Westmark Fairbanks Hotel and Conference Center)(55465278)</t>
  </si>
  <si>
    <t>特大床房&lt;不退款&gt;&lt;2人入住&gt;</t>
  </si>
  <si>
    <t>Gu/Tianyi,Zhang/Zijing</t>
  </si>
  <si>
    <t xml:space="preserve">	</t>
  </si>
  <si>
    <t xml:space="preserve">1888544315	</t>
  </si>
  <si>
    <t xml:space="preserve">17419707769	</t>
  </si>
  <si>
    <t>[布拉迪斯拉发]布拉迪斯拉发市中心宜必思酒店(Ibis Bratislava Centrum)(55329256)</t>
  </si>
  <si>
    <t>双床房&lt;2人入住&gt;&lt;不退款&gt;&lt;早餐&gt;</t>
  </si>
  <si>
    <t>Hill/Craig</t>
  </si>
  <si>
    <t xml:space="preserve">2423806	</t>
  </si>
  <si>
    <t xml:space="preserve">2203070506	</t>
  </si>
  <si>
    <t xml:space="preserve">17422479426	</t>
  </si>
  <si>
    <t>[新加坡]新加坡史各士皇族酒店(Royal Plaza on Scotts)(56174646)</t>
  </si>
  <si>
    <t>豪华特大床房&lt;早餐&gt;&lt;不退款&gt;&lt;2人入住&gt;</t>
  </si>
  <si>
    <t>Mohamed Noordin/Noor Aidah,Sharoni/Baharum</t>
  </si>
  <si>
    <t xml:space="preserve">2425068	</t>
  </si>
  <si>
    <t xml:space="preserve">17624371882	</t>
  </si>
  <si>
    <t>[华城市]新罗东滩住宿酒店(Shilla Stay Dongtan)(55967876)</t>
  </si>
  <si>
    <t>豪华双床城景房&lt;不退款&gt;&lt;2人入住&gt;</t>
  </si>
  <si>
    <t>kim/dongbok</t>
  </si>
  <si>
    <t xml:space="preserve">2461742	</t>
  </si>
  <si>
    <t xml:space="preserve">EXP-1907025160	</t>
  </si>
  <si>
    <t xml:space="preserve">17624711191	</t>
  </si>
  <si>
    <t>[温哥华]温哥华泛太平洋酒店(Pan Pacific Vancouver)(55831825)</t>
  </si>
  <si>
    <t>豪华城景特大床房&lt;2人入住&gt;&lt;不退款&gt;</t>
  </si>
  <si>
    <t>Haddad/Hikmat</t>
  </si>
  <si>
    <t xml:space="preserve">EXP-1907042122	</t>
  </si>
  <si>
    <t xml:space="preserve">17625037330	</t>
  </si>
  <si>
    <t>[克拉科夫]克拉特夫卡兹米尔三世酒店(Puro Kraków Kazimierz)(55779786)</t>
  </si>
  <si>
    <t>经典双人房, 1 张大床, 独立浴室&lt;2人入住&gt;&lt;不退款&gt;</t>
  </si>
  <si>
    <t>Thompson/Kevin</t>
  </si>
  <si>
    <t xml:space="preserve">2462095	</t>
  </si>
  <si>
    <t xml:space="preserve">61146937	</t>
  </si>
  <si>
    <t>退单</t>
  </si>
  <si>
    <t>，</t>
  </si>
  <si>
    <t xml:space="preserve"> 12051 HKD</t>
  </si>
  <si>
    <t>A220315104317481</t>
  </si>
  <si>
    <t>总计：12051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</si>
  <si>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</si>
  <si>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</si>
  <si>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</si>
  <si>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</si>
  <si>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</si>
  <si>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</si>
  <si>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</si>
  <si>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</si>
  <si>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</si>
  <si>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</si>
  <si>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</si>
  <si>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</si>
  <si>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</si>
  <si>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</si>
  <si>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</si>
  <si>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</si>
  <si>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</si>
  <si>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</si>
  <si>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2022-03-11</t>
  </si>
  <si>
    <t>2462095</t>
  </si>
  <si>
    <t>克拉特夫卡兹米尔三世酒店</t>
  </si>
  <si>
    <t>Thompson Kevin</t>
  </si>
  <si>
    <t>2022-03-12</t>
  </si>
  <si>
    <t>退房日周结</t>
  </si>
  <si>
    <t>728.73</t>
  </si>
  <si>
    <t>900.00</t>
  </si>
  <si>
    <t>0</t>
  </si>
  <si>
    <t>0.00</t>
  </si>
  <si>
    <t>携程汇智国际直连</t>
  </si>
  <si>
    <t>925</t>
  </si>
  <si>
    <t>2022-03-11 21:05:13</t>
  </si>
  <si>
    <t>否</t>
  </si>
  <si>
    <t>汇智国际旅游发展有限公司</t>
  </si>
  <si>
    <t>直连</t>
  </si>
  <si>
    <t>2461933</t>
  </si>
  <si>
    <t>温哥华泛太平洋酒店</t>
  </si>
  <si>
    <t>Haddad Hikmat</t>
  </si>
  <si>
    <t>1281.76</t>
  </si>
  <si>
    <t>1583.00</t>
  </si>
  <si>
    <t>2022-03-11 20:17:38</t>
  </si>
  <si>
    <t>2022-02-19</t>
  </si>
  <si>
    <t>2425068</t>
  </si>
  <si>
    <t>新加坡史各士皇族酒店</t>
  </si>
  <si>
    <t>Mohamed Noordin Noor Aidah,Sharoni Baharum</t>
  </si>
  <si>
    <t>901.88</t>
  </si>
  <si>
    <t>1110.00</t>
  </si>
  <si>
    <t>2022-02-19 17:53:00</t>
  </si>
  <si>
    <t>2423806</t>
  </si>
  <si>
    <t>布拉迪斯拉发中心宜必思酒店</t>
  </si>
  <si>
    <t>Hill Craig</t>
  </si>
  <si>
    <t>2022-03-07</t>
  </si>
  <si>
    <t>1340.63</t>
  </si>
  <si>
    <t>1650.00</t>
  </si>
  <si>
    <t>2022-02-19 02:16:12</t>
  </si>
  <si>
    <t>2022-01-31</t>
  </si>
  <si>
    <t>2411229</t>
  </si>
  <si>
    <t xml:space="preserve">韦斯特马克费尔班克斯酒店及会议中心 </t>
  </si>
  <si>
    <t>Gu Tianyi,Zhang Zijing</t>
  </si>
  <si>
    <t>3639.66</t>
  </si>
  <si>
    <t>4450.00</t>
  </si>
  <si>
    <t>2022-01-31 13:54:54</t>
  </si>
  <si>
    <t>2021-11-06</t>
  </si>
  <si>
    <t>2291162</t>
  </si>
  <si>
    <t>温哥华奥贝尔杰酒店</t>
  </si>
  <si>
    <t>Rodriguez Mendez Cristian Daniel</t>
  </si>
  <si>
    <t>2022-03-10</t>
  </si>
  <si>
    <t>1942.28</t>
  </si>
  <si>
    <t>2358.00</t>
  </si>
  <si>
    <t>2021-11-06 11:46:52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</si>
</sst>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8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44630</v>
      </c>
      <c r="G2" s="6">
        <v>44632</v>
      </c>
      <c r="H2" s="4">
        <v>1</v>
      </c>
      <c r="I2" s="4">
        <v>2</v>
      </c>
      <c r="J2" s="4">
        <v>2</v>
      </c>
      <c r="K2" s="4" t="s">
        <v>30</v>
      </c>
      <c r="L2" s="4">
        <v>2358</v>
      </c>
      <c r="M2" s="4">
        <v>2358</v>
      </c>
      <c r="N2" s="4" t="s">
        <v>31</v>
      </c>
      <c r="O2" s="4" t="s">
        <v>32</v>
      </c>
      <c r="P2" s="4" t="s">
        <v>33</v>
      </c>
      <c r="Q2" s="4">
        <v>0</v>
      </c>
      <c r="R2" s="7">
        <v>44506</v>
      </c>
      <c r="S2" s="6">
        <v>44635</v>
      </c>
      <c r="T2" s="4" t="s">
        <v>34</v>
      </c>
      <c r="U2" s="4">
        <v>2358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44627</v>
      </c>
      <c r="G3" s="6">
        <v>44632</v>
      </c>
      <c r="H3" s="4">
        <v>1</v>
      </c>
      <c r="I3" s="4">
        <v>5</v>
      </c>
      <c r="J3" s="4">
        <v>5</v>
      </c>
      <c r="K3" s="4" t="s">
        <v>30</v>
      </c>
      <c r="L3" s="4">
        <v>4450</v>
      </c>
      <c r="M3" s="4">
        <v>4450</v>
      </c>
      <c r="N3" s="4" t="s">
        <v>40</v>
      </c>
      <c r="O3" s="4" t="s">
        <v>32</v>
      </c>
      <c r="P3" s="4" t="s">
        <v>33</v>
      </c>
      <c r="Q3" s="4">
        <v>0</v>
      </c>
      <c r="R3" s="7">
        <v>44592</v>
      </c>
      <c r="S3" s="6">
        <v>44635</v>
      </c>
      <c r="T3" s="4" t="s">
        <v>34</v>
      </c>
      <c r="U3" s="4">
        <v>4450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44627</v>
      </c>
      <c r="G4" s="6">
        <v>44632</v>
      </c>
      <c r="H4" s="4">
        <v>1</v>
      </c>
      <c r="I4" s="4">
        <v>5</v>
      </c>
      <c r="J4" s="4">
        <v>5</v>
      </c>
      <c r="K4" s="4" t="s">
        <v>30</v>
      </c>
      <c r="L4" s="4">
        <v>1650</v>
      </c>
      <c r="M4" s="4">
        <v>1650</v>
      </c>
      <c r="N4" s="4" t="s">
        <v>46</v>
      </c>
      <c r="O4" s="4" t="s">
        <v>32</v>
      </c>
      <c r="P4" s="4" t="s">
        <v>33</v>
      </c>
      <c r="Q4" s="4">
        <v>0</v>
      </c>
      <c r="R4" s="7">
        <v>44611</v>
      </c>
      <c r="S4" s="6">
        <v>44635</v>
      </c>
      <c r="T4" s="4" t="s">
        <v>34</v>
      </c>
      <c r="U4" s="4">
        <v>1650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44631</v>
      </c>
      <c r="G5" s="6">
        <v>44632</v>
      </c>
      <c r="H5" s="4">
        <v>1</v>
      </c>
      <c r="I5" s="4">
        <v>1</v>
      </c>
      <c r="J5" s="4">
        <v>1</v>
      </c>
      <c r="K5" s="4" t="s">
        <v>30</v>
      </c>
      <c r="L5" s="4">
        <v>1110</v>
      </c>
      <c r="M5" s="4">
        <v>1110</v>
      </c>
      <c r="N5" s="4" t="s">
        <v>52</v>
      </c>
      <c r="O5" s="4" t="s">
        <v>32</v>
      </c>
      <c r="P5" s="4" t="s">
        <v>33</v>
      </c>
      <c r="Q5" s="4">
        <v>0</v>
      </c>
      <c r="R5" s="7">
        <v>44611</v>
      </c>
      <c r="S5" s="6">
        <v>44635</v>
      </c>
      <c r="T5" s="4" t="s">
        <v>34</v>
      </c>
      <c r="U5" s="4">
        <v>1110</v>
      </c>
      <c r="V5" s="4">
        <v>0</v>
      </c>
      <c r="W5" s="4">
        <v>0</v>
      </c>
      <c r="X5" s="4" t="s">
        <v>53</v>
      </c>
      <c r="Y5" s="4" t="s">
        <v>41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44631</v>
      </c>
      <c r="G6" s="6">
        <v>44632</v>
      </c>
      <c r="H6" s="4">
        <v>1</v>
      </c>
      <c r="I6" s="4">
        <v>1</v>
      </c>
      <c r="J6" s="4">
        <v>1</v>
      </c>
      <c r="K6" s="4" t="s">
        <v>30</v>
      </c>
      <c r="L6" s="4">
        <v>472</v>
      </c>
      <c r="M6" s="4">
        <v>472</v>
      </c>
      <c r="N6" s="4" t="s">
        <v>57</v>
      </c>
      <c r="O6" s="4" t="s">
        <v>32</v>
      </c>
      <c r="P6" s="4" t="s">
        <v>33</v>
      </c>
      <c r="Q6" s="4">
        <v>0</v>
      </c>
      <c r="R6" s="7">
        <v>44631</v>
      </c>
      <c r="S6" s="6">
        <v>44635</v>
      </c>
      <c r="T6" s="4" t="s">
        <v>34</v>
      </c>
      <c r="U6" s="4">
        <v>472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44631</v>
      </c>
      <c r="G7" s="6">
        <v>44632</v>
      </c>
      <c r="H7" s="4">
        <v>1</v>
      </c>
      <c r="I7" s="4">
        <v>1</v>
      </c>
      <c r="J7" s="4">
        <v>1</v>
      </c>
      <c r="K7" s="4" t="s">
        <v>30</v>
      </c>
      <c r="L7" s="4">
        <v>1583</v>
      </c>
      <c r="M7" s="4">
        <v>1583</v>
      </c>
      <c r="N7" s="4" t="s">
        <v>63</v>
      </c>
      <c r="O7" s="4" t="s">
        <v>32</v>
      </c>
      <c r="P7" s="4" t="s">
        <v>33</v>
      </c>
      <c r="Q7" s="4">
        <v>0</v>
      </c>
      <c r="R7" s="7">
        <v>44631</v>
      </c>
      <c r="S7" s="6">
        <v>44635</v>
      </c>
      <c r="T7" s="4" t="s">
        <v>34</v>
      </c>
      <c r="U7" s="4">
        <v>1583</v>
      </c>
      <c r="V7" s="4">
        <v>0</v>
      </c>
      <c r="W7" s="4">
        <v>0</v>
      </c>
      <c r="X7" s="4" t="s">
        <v>41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44631</v>
      </c>
      <c r="G8" s="6">
        <v>44632</v>
      </c>
      <c r="H8" s="4">
        <v>1</v>
      </c>
      <c r="I8" s="4">
        <v>1</v>
      </c>
      <c r="J8" s="4">
        <v>1</v>
      </c>
      <c r="K8" s="4" t="s">
        <v>30</v>
      </c>
      <c r="L8" s="4">
        <v>900</v>
      </c>
      <c r="M8" s="4">
        <v>900</v>
      </c>
      <c r="N8" s="4" t="s">
        <v>68</v>
      </c>
      <c r="O8" s="4" t="s">
        <v>32</v>
      </c>
      <c r="P8" s="4" t="s">
        <v>33</v>
      </c>
      <c r="Q8" s="4">
        <v>0</v>
      </c>
      <c r="R8" s="7">
        <v>44631</v>
      </c>
      <c r="S8" s="6">
        <v>44635</v>
      </c>
      <c r="T8" s="4" t="s">
        <v>34</v>
      </c>
      <c r="U8" s="4">
        <v>900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54</v>
      </c>
      <c r="B9" s="4" t="s">
        <v>26</v>
      </c>
      <c r="C9" s="4" t="s">
        <v>71</v>
      </c>
      <c r="D9" s="4" t="s">
        <v>55</v>
      </c>
      <c r="E9" s="4" t="s">
        <v>56</v>
      </c>
      <c r="F9" s="6">
        <v>44631</v>
      </c>
      <c r="G9" s="6">
        <v>44632</v>
      </c>
      <c r="H9" s="4">
        <v>1</v>
      </c>
      <c r="I9" s="4">
        <v>1</v>
      </c>
      <c r="J9" s="4">
        <v>1</v>
      </c>
      <c r="K9" s="4" t="s">
        <v>30</v>
      </c>
      <c r="L9" s="4">
        <v>-472</v>
      </c>
      <c r="M9" s="4">
        <v>-472</v>
      </c>
      <c r="N9" s="4" t="s">
        <v>57</v>
      </c>
      <c r="O9" s="4" t="s">
        <v>32</v>
      </c>
      <c r="P9" s="4" t="s">
        <v>33</v>
      </c>
      <c r="Q9" s="4">
        <v>0</v>
      </c>
      <c r="R9" s="7">
        <v>44631</v>
      </c>
      <c r="S9" s="6">
        <v>44635</v>
      </c>
      <c r="T9" s="4" t="s">
        <v>34</v>
      </c>
      <c r="U9" s="4">
        <v>-472</v>
      </c>
      <c r="V9" s="4">
        <v>0</v>
      </c>
      <c r="W9" s="4">
        <v>0</v>
      </c>
      <c r="X9" s="4" t="s">
        <v>58</v>
      </c>
      <c r="Y9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4" sqref="A14:A1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ht="12" customHeigh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16747807411</v>
      </c>
      <c r="B2" s="6">
        <v>44630</v>
      </c>
      <c r="C2" s="6">
        <v>44632</v>
      </c>
      <c r="D2" s="4">
        <v>2358</v>
      </c>
      <c r="E2" s="4" t="str">
        <f>VLOOKUP(A2,HOP!A:L,12,0)</f>
        <v>2358.00</v>
      </c>
      <c r="F2" s="4" t="str">
        <f>VLOOKUP(A2,HOP!A:C,3,0)</f>
        <v>2291162</v>
      </c>
      <c r="G2" s="4">
        <f>D2-E2</f>
        <v>0</v>
      </c>
      <c r="H2" s="4" t="str">
        <f>$H$1&amp;F2</f>
        <v>，2291162</v>
      </c>
      <c r="I2" s="4" t="str">
        <f>VLOOKUP(A2,HOP!A:U,21,0)</f>
        <v>直连</v>
      </c>
    </row>
    <row r="3" s="4" customFormat="1" spans="1:9">
      <c r="A3" s="5">
        <v>17262556949</v>
      </c>
      <c r="B3" s="6">
        <v>44627</v>
      </c>
      <c r="C3" s="6">
        <v>44632</v>
      </c>
      <c r="D3" s="4">
        <v>4450</v>
      </c>
      <c r="E3" s="4" t="str">
        <f>VLOOKUP(A3,HOP!A:L,12,0)</f>
        <v>4450.00</v>
      </c>
      <c r="F3" s="4" t="str">
        <f>VLOOKUP(A3,HOP!A:C,3,0)</f>
        <v>2411229</v>
      </c>
      <c r="G3" s="4">
        <f t="shared" ref="G3:G8" si="0">D3-E3</f>
        <v>0</v>
      </c>
      <c r="H3" s="4" t="str">
        <f t="shared" ref="H3:H8" si="1">$H$1&amp;F3</f>
        <v>，2411229</v>
      </c>
      <c r="I3" s="4" t="str">
        <f>VLOOKUP(A3,HOP!A:U,21,0)</f>
        <v>直连</v>
      </c>
    </row>
    <row r="4" s="4" customFormat="1" spans="1:9">
      <c r="A4" s="5">
        <v>17419707769</v>
      </c>
      <c r="B4" s="6">
        <v>44627</v>
      </c>
      <c r="C4" s="6">
        <v>44632</v>
      </c>
      <c r="D4" s="4">
        <v>1650</v>
      </c>
      <c r="E4" s="4" t="str">
        <f>VLOOKUP(A4,HOP!A:L,12,0)</f>
        <v>1650.00</v>
      </c>
      <c r="F4" s="4" t="str">
        <f>VLOOKUP(A4,HOP!A:C,3,0)</f>
        <v>2423806</v>
      </c>
      <c r="G4" s="4">
        <f t="shared" si="0"/>
        <v>0</v>
      </c>
      <c r="H4" s="4" t="str">
        <f t="shared" si="1"/>
        <v>，2423806</v>
      </c>
      <c r="I4" s="4" t="str">
        <f>VLOOKUP(A4,HOP!A:U,21,0)</f>
        <v>直连</v>
      </c>
    </row>
    <row r="5" s="4" customFormat="1" spans="1:9">
      <c r="A5" s="5">
        <v>17422479426</v>
      </c>
      <c r="B5" s="6">
        <v>44631</v>
      </c>
      <c r="C5" s="6">
        <v>44632</v>
      </c>
      <c r="D5" s="4">
        <v>1110</v>
      </c>
      <c r="E5" s="4" t="str">
        <f>VLOOKUP(A5,HOP!A:L,12,0)</f>
        <v>1110.00</v>
      </c>
      <c r="F5" s="4" t="str">
        <f>VLOOKUP(A5,HOP!A:C,3,0)</f>
        <v>2425068</v>
      </c>
      <c r="G5" s="4">
        <f t="shared" si="0"/>
        <v>0</v>
      </c>
      <c r="H5" s="4" t="str">
        <f t="shared" si="1"/>
        <v>，2425068</v>
      </c>
      <c r="I5" s="4" t="str">
        <f>VLOOKUP(A5,HOP!A:U,21,0)</f>
        <v>直连</v>
      </c>
    </row>
    <row r="6" s="4" customFormat="1" hidden="1" spans="1:9">
      <c r="A6" s="5">
        <v>17624371882</v>
      </c>
      <c r="B6" s="6">
        <v>44631</v>
      </c>
      <c r="C6" s="6">
        <v>44632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17624711191</v>
      </c>
      <c r="B7" s="6">
        <v>44631</v>
      </c>
      <c r="C7" s="6">
        <v>44632</v>
      </c>
      <c r="D7" s="4">
        <v>1583</v>
      </c>
      <c r="E7" s="4" t="str">
        <f>VLOOKUP(A7,HOP!A:L,12,0)</f>
        <v>1583.00</v>
      </c>
      <c r="F7" s="4" t="str">
        <f>VLOOKUP(A7,HOP!A:C,3,0)</f>
        <v>2461933</v>
      </c>
      <c r="G7" s="4">
        <f t="shared" si="0"/>
        <v>0</v>
      </c>
      <c r="H7" s="4" t="str">
        <f t="shared" si="1"/>
        <v>，2461933</v>
      </c>
      <c r="I7" s="4" t="str">
        <f>VLOOKUP(A7,HOP!A:U,21,0)</f>
        <v>直连</v>
      </c>
    </row>
    <row r="8" s="4" customFormat="1" spans="1:9">
      <c r="A8" s="5">
        <v>17625037330</v>
      </c>
      <c r="B8" s="6">
        <v>44631</v>
      </c>
      <c r="C8" s="6">
        <v>44632</v>
      </c>
      <c r="D8" s="4">
        <v>900</v>
      </c>
      <c r="E8" s="4" t="str">
        <f>VLOOKUP(A8,HOP!A:L,12,0)</f>
        <v>900.00</v>
      </c>
      <c r="F8" s="4" t="str">
        <f>VLOOKUP(A8,HOP!A:C,3,0)</f>
        <v>2462095</v>
      </c>
      <c r="G8" s="4">
        <f t="shared" si="0"/>
        <v>0</v>
      </c>
      <c r="H8" s="4" t="str">
        <f t="shared" si="1"/>
        <v>，2462095</v>
      </c>
      <c r="I8" s="4" t="str">
        <f>VLOOKUP(A8,HOP!A:U,21,0)</f>
        <v>直连</v>
      </c>
    </row>
    <row r="10" spans="4:4">
      <c r="D10" s="4">
        <f>SUM(D2:D9)</f>
        <v>12051</v>
      </c>
    </row>
    <row r="11" spans="4:4">
      <c r="D11" s="4" t="s">
        <v>73</v>
      </c>
    </row>
    <row r="14" spans="1:1">
      <c r="A14" s="4" t="s">
        <v>74</v>
      </c>
    </row>
    <row r="15" spans="1:1">
      <c r="A15" s="4" t="s">
        <v>75</v>
      </c>
    </row>
  </sheetData>
  <autoFilter ref="A1:XFD11">
    <filterColumn colId="3">
      <filters blank="1">
        <filter val="900"/>
        <filter val="1110"/>
        <filter val="1650"/>
        <filter val="4450"/>
        <filter val="12051"/>
        <filter val="1583"/>
        <filter val="12051 HKD"/>
        <filter val="235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</row>
    <row r="2" s="1" customFormat="1" spans="1:21">
      <c r="A2" s="3">
        <v>17625037330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94</v>
      </c>
      <c r="G2" s="1" t="s">
        <v>98</v>
      </c>
      <c r="H2" s="1" t="s">
        <v>99</v>
      </c>
      <c r="I2" s="1" t="s">
        <v>100</v>
      </c>
      <c r="J2" s="1" t="s">
        <v>30</v>
      </c>
      <c r="K2" s="1" t="s">
        <v>101</v>
      </c>
      <c r="L2" s="1" t="s">
        <v>101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</row>
    <row r="3" s="1" customFormat="1" spans="1:21">
      <c r="A3" s="3">
        <v>17624711191</v>
      </c>
      <c r="B3" s="1" t="s">
        <v>94</v>
      </c>
      <c r="C3" s="1" t="s">
        <v>110</v>
      </c>
      <c r="D3" s="1" t="s">
        <v>111</v>
      </c>
      <c r="E3" s="1" t="s">
        <v>112</v>
      </c>
      <c r="F3" s="1" t="s">
        <v>94</v>
      </c>
      <c r="G3" s="1" t="s">
        <v>98</v>
      </c>
      <c r="H3" s="1" t="s">
        <v>99</v>
      </c>
      <c r="I3" s="1" t="s">
        <v>113</v>
      </c>
      <c r="J3" s="1" t="s">
        <v>30</v>
      </c>
      <c r="K3" s="1" t="s">
        <v>114</v>
      </c>
      <c r="L3" s="1" t="s">
        <v>114</v>
      </c>
      <c r="M3" s="1" t="s">
        <v>102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115</v>
      </c>
      <c r="S3" s="1" t="s">
        <v>107</v>
      </c>
      <c r="T3" s="1" t="s">
        <v>108</v>
      </c>
      <c r="U3" s="1" t="s">
        <v>109</v>
      </c>
    </row>
    <row r="4" s="1" customFormat="1" spans="1:21">
      <c r="A4" s="3">
        <v>17422479426</v>
      </c>
      <c r="B4" s="1" t="s">
        <v>116</v>
      </c>
      <c r="C4" s="1" t="s">
        <v>117</v>
      </c>
      <c r="D4" s="1" t="s">
        <v>118</v>
      </c>
      <c r="E4" s="1" t="s">
        <v>119</v>
      </c>
      <c r="F4" s="1" t="s">
        <v>94</v>
      </c>
      <c r="G4" s="1" t="s">
        <v>98</v>
      </c>
      <c r="H4" s="1" t="s">
        <v>99</v>
      </c>
      <c r="I4" s="1" t="s">
        <v>120</v>
      </c>
      <c r="J4" s="1" t="s">
        <v>30</v>
      </c>
      <c r="K4" s="1" t="s">
        <v>121</v>
      </c>
      <c r="L4" s="1" t="s">
        <v>121</v>
      </c>
      <c r="M4" s="1" t="s">
        <v>102</v>
      </c>
      <c r="N4" s="1" t="s">
        <v>102</v>
      </c>
      <c r="O4" s="1" t="s">
        <v>103</v>
      </c>
      <c r="P4" s="1" t="s">
        <v>104</v>
      </c>
      <c r="Q4" s="1" t="s">
        <v>105</v>
      </c>
      <c r="R4" s="1" t="s">
        <v>122</v>
      </c>
      <c r="S4" s="1" t="s">
        <v>107</v>
      </c>
      <c r="T4" s="1" t="s">
        <v>108</v>
      </c>
      <c r="U4" s="1" t="s">
        <v>109</v>
      </c>
    </row>
    <row r="5" s="1" customFormat="1" spans="1:21">
      <c r="A5" s="3">
        <v>17419707769</v>
      </c>
      <c r="B5" s="1" t="s">
        <v>116</v>
      </c>
      <c r="C5" s="1" t="s">
        <v>123</v>
      </c>
      <c r="D5" s="1" t="s">
        <v>124</v>
      </c>
      <c r="E5" s="1" t="s">
        <v>125</v>
      </c>
      <c r="F5" s="1" t="s">
        <v>126</v>
      </c>
      <c r="G5" s="1" t="s">
        <v>98</v>
      </c>
      <c r="H5" s="1" t="s">
        <v>99</v>
      </c>
      <c r="I5" s="1" t="s">
        <v>127</v>
      </c>
      <c r="J5" s="1" t="s">
        <v>30</v>
      </c>
      <c r="K5" s="1" t="s">
        <v>128</v>
      </c>
      <c r="L5" s="1" t="s">
        <v>128</v>
      </c>
      <c r="M5" s="1" t="s">
        <v>102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129</v>
      </c>
      <c r="S5" s="1" t="s">
        <v>107</v>
      </c>
      <c r="T5" s="1" t="s">
        <v>108</v>
      </c>
      <c r="U5" s="1" t="s">
        <v>109</v>
      </c>
    </row>
    <row r="6" s="1" customFormat="1" spans="1:21">
      <c r="A6" s="3">
        <v>17262556949</v>
      </c>
      <c r="B6" s="1" t="s">
        <v>130</v>
      </c>
      <c r="C6" s="1" t="s">
        <v>131</v>
      </c>
      <c r="D6" s="1" t="s">
        <v>132</v>
      </c>
      <c r="E6" s="1" t="s">
        <v>133</v>
      </c>
      <c r="F6" s="1" t="s">
        <v>126</v>
      </c>
      <c r="G6" s="1" t="s">
        <v>98</v>
      </c>
      <c r="H6" s="1" t="s">
        <v>99</v>
      </c>
      <c r="I6" s="1" t="s">
        <v>134</v>
      </c>
      <c r="J6" s="1" t="s">
        <v>30</v>
      </c>
      <c r="K6" s="1" t="s">
        <v>135</v>
      </c>
      <c r="L6" s="1" t="s">
        <v>135</v>
      </c>
      <c r="M6" s="1" t="s">
        <v>102</v>
      </c>
      <c r="N6" s="1" t="s">
        <v>102</v>
      </c>
      <c r="O6" s="1" t="s">
        <v>103</v>
      </c>
      <c r="P6" s="1" t="s">
        <v>104</v>
      </c>
      <c r="Q6" s="1" t="s">
        <v>105</v>
      </c>
      <c r="R6" s="1" t="s">
        <v>136</v>
      </c>
      <c r="S6" s="1" t="s">
        <v>107</v>
      </c>
      <c r="T6" s="1" t="s">
        <v>108</v>
      </c>
      <c r="U6" s="1" t="s">
        <v>109</v>
      </c>
    </row>
    <row r="7" s="1" customFormat="1" spans="1:21">
      <c r="A7" s="3">
        <v>16747807411</v>
      </c>
      <c r="B7" s="1" t="s">
        <v>137</v>
      </c>
      <c r="C7" s="1" t="s">
        <v>138</v>
      </c>
      <c r="D7" s="1" t="s">
        <v>139</v>
      </c>
      <c r="E7" s="1" t="s">
        <v>140</v>
      </c>
      <c r="F7" s="1" t="s">
        <v>141</v>
      </c>
      <c r="G7" s="1" t="s">
        <v>98</v>
      </c>
      <c r="H7" s="1" t="s">
        <v>99</v>
      </c>
      <c r="I7" s="1" t="s">
        <v>142</v>
      </c>
      <c r="J7" s="1" t="s">
        <v>30</v>
      </c>
      <c r="K7" s="1" t="s">
        <v>143</v>
      </c>
      <c r="L7" s="1" t="s">
        <v>143</v>
      </c>
      <c r="M7" s="1" t="s">
        <v>102</v>
      </c>
      <c r="N7" s="1" t="s">
        <v>102</v>
      </c>
      <c r="O7" s="1" t="s">
        <v>103</v>
      </c>
      <c r="P7" s="1" t="s">
        <v>104</v>
      </c>
      <c r="Q7" s="1" t="s">
        <v>105</v>
      </c>
      <c r="R7" s="1" t="s">
        <v>144</v>
      </c>
      <c r="S7" s="1" t="s">
        <v>107</v>
      </c>
      <c r="T7" s="1" t="s">
        <v>108</v>
      </c>
      <c r="U7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2022-03-15T02:38:07Z</dcterms:created>
  <dcterms:modified xsi:type="dcterms:W3CDTF">2022-03-15T02:42:06Z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A07B2FE0BF944AA8B77EEF22DB92BC53</vt:lpwstr>
  </property>
  <property fmtid="{D5CDD505-2E9C-101B-9397-08002B2CF9AE}" pid="3" name="KSOProductBuildVer">
    <vt:lpwstr>2052-11.1.0.11365</vt:lpwstr>
  </property>
</Properties>
</file>