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<sst xmlns="http://schemas.openxmlformats.org/spreadsheetml/2006/main" count="278" uniqueCount="124">
  <si>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</si>
  <si>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</si>
  <si>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</si>
  <si>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</si>
  <si>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</si>
  <si>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</si>
  <si>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</si>
  <si>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</si>
  <si>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</si>
  <si>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</si>
  <si>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</si>
  <si>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</si>
  <si>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</si>
  <si>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</si>
  <si>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</si>
  <si>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</si>
  <si>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</si>
  <si>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</si>
  <si>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</si>
  <si>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</si>
  <si>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</si>
  <si>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</si>
  <si>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</si>
  <si>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</si>
  <si>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</si>
  <si>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17605513742	</t>
  </si>
  <si>
    <t>Ctrip</t>
  </si>
  <si>
    <t>正常</t>
  </si>
  <si>
    <t>[南京]宜尚酒店(南京板桥刘村地铁站店)(77413659)</t>
  </si>
  <si>
    <t>零压大床房&lt;双人入住&gt;&lt;内宾&gt;&lt;预付&gt;&lt;无早&gt;</t>
  </si>
  <si>
    <t>CNY</t>
  </si>
  <si>
    <t>徐八军</t>
  </si>
  <si>
    <t>CA11323220315CNY</t>
  </si>
  <si>
    <t>未提现</t>
  </si>
  <si>
    <t>携程开票</t>
  </si>
  <si>
    <t xml:space="preserve">2457854	</t>
  </si>
  <si>
    <t xml:space="preserve">	</t>
  </si>
  <si>
    <t xml:space="preserve">17613239266	</t>
  </si>
  <si>
    <t>[成都]城市便捷酒店(西华大学红光大道店)(78098487)</t>
  </si>
  <si>
    <t>精选大床房&lt;双人入住&gt;&lt;内宾&gt;&lt;预付&gt;&lt;无早&gt;</t>
  </si>
  <si>
    <t>张润哲</t>
  </si>
  <si>
    <t xml:space="preserve">2459770	</t>
  </si>
  <si>
    <t xml:space="preserve">17620118967	</t>
  </si>
  <si>
    <t>精选大床房&lt;双人入住&gt;&lt;内宾&gt;&lt;预付&gt;&lt;双早&gt;</t>
  </si>
  <si>
    <t>刘孟波</t>
  </si>
  <si>
    <t xml:space="preserve">17624228472	</t>
  </si>
  <si>
    <t>[天门]城市便捷酒店（天门东湖万达广场店）(72812770)</t>
  </si>
  <si>
    <t>商务大床房&lt;双人入住&gt;&lt;内宾&gt;&lt;预付&gt;&lt;无早&gt;</t>
  </si>
  <si>
    <t>李少清</t>
  </si>
  <si>
    <t xml:space="preserve">17627686868	</t>
  </si>
  <si>
    <t>[驻马店]城市便捷酒店(驻马店正阳路店)(71582292)</t>
  </si>
  <si>
    <t>陈宝</t>
  </si>
  <si>
    <t xml:space="preserve">2462275	</t>
  </si>
  <si>
    <t xml:space="preserve">17627816746	</t>
  </si>
  <si>
    <t>[武汉]城市便捷酒店(武汉巨龙大道地铁站店)(71584456)</t>
  </si>
  <si>
    <t>商务双床房&lt;双人入住&gt;&lt;内宾&gt;&lt;预付&gt;&lt;无早&gt;</t>
  </si>
  <si>
    <t>滕斌</t>
  </si>
  <si>
    <t xml:space="preserve">17628141350	</t>
  </si>
  <si>
    <t>[随州]城市便捷酒店(随州烈山大道店)(71583351)</t>
  </si>
  <si>
    <t>特惠大床房&lt;双人入住&gt;&lt;内宾&gt;&lt;预付&gt;&lt;无早&gt;</t>
  </si>
  <si>
    <t>余钦珉</t>
  </si>
  <si>
    <t xml:space="preserve">2462447	</t>
  </si>
  <si>
    <t>，</t>
  </si>
  <si>
    <t>A220315102955481</t>
  </si>
  <si>
    <t xml:space="preserve">CNY / HKD 当前参考汇率: 1.223059848
</t>
  </si>
  <si>
    <t>总计：2267.4 CNY/
2773.17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</si>
  <si>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</si>
  <si>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</si>
  <si>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</si>
  <si>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</si>
  <si>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</si>
  <si>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</si>
  <si>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</si>
  <si>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</si>
  <si>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</si>
  <si>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</si>
  <si>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</si>
  <si>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</si>
  <si>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</si>
  <si>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</si>
  <si>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</si>
  <si>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</si>
  <si>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</si>
  <si>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</si>
  <si>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2022-03-11</t>
  </si>
  <si>
    <t>2462447</t>
  </si>
  <si>
    <t>城市便捷酒店(随州烈山大道店)</t>
  </si>
  <si>
    <t>2022-03-12</t>
  </si>
  <si>
    <t>退房日月结</t>
  </si>
  <si>
    <t>161.16</t>
  </si>
  <si>
    <t>RMB</t>
  </si>
  <si>
    <t>0</t>
  </si>
  <si>
    <t>0.00</t>
  </si>
  <si>
    <t>携程汇智国内直连</t>
  </si>
  <si>
    <t>1861</t>
  </si>
  <si>
    <t>2022-03-11 23:15:25</t>
  </si>
  <si>
    <t>否</t>
  </si>
  <si>
    <t>汇智国际旅游发展有限公司</t>
  </si>
  <si>
    <t>直连</t>
  </si>
  <si>
    <t>2462313</t>
  </si>
  <si>
    <t>城市便捷酒店(武汉巨龙大道地铁站店)</t>
  </si>
  <si>
    <t>171.36</t>
  </si>
  <si>
    <t>2022-03-11 21:54:09</t>
  </si>
  <si>
    <t>2462275</t>
  </si>
  <si>
    <t>城市便捷酒店(驻马店正阳路店)</t>
  </si>
  <si>
    <t>151.98</t>
  </si>
  <si>
    <t>2022-03-11 21:38:27</t>
  </si>
  <si>
    <t>2461681</t>
  </si>
  <si>
    <t>城市便捷酒店（天门东湖路店）</t>
  </si>
  <si>
    <t>180.54</t>
  </si>
  <si>
    <t>2022-03-11 17:05:20</t>
  </si>
  <si>
    <t>2461294</t>
  </si>
  <si>
    <t>城市便捷酒店(成都红光大道店)</t>
  </si>
  <si>
    <t>196.86</t>
  </si>
  <si>
    <t>2022-03-11 12:46:49</t>
  </si>
  <si>
    <t>2022-03-10</t>
  </si>
  <si>
    <t>2459770</t>
  </si>
  <si>
    <t>358.02</t>
  </si>
  <si>
    <t>2022-03-10 15:45:59</t>
  </si>
  <si>
    <t>2022-03-09</t>
  </si>
  <si>
    <t>2457854</t>
  </si>
  <si>
    <t>宜尚酒店(南京板桥刘村地铁站店)</t>
  </si>
  <si>
    <t>1047.48</t>
  </si>
  <si>
    <t>2022-03-09 17:29:50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</si>
</sst>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44629</v>
      </c>
      <c r="G2" s="6">
        <v>44632</v>
      </c>
      <c r="H2" s="4">
        <v>1</v>
      </c>
      <c r="I2" s="4">
        <v>3</v>
      </c>
      <c r="J2" s="4">
        <v>3</v>
      </c>
      <c r="K2" s="4" t="s">
        <v>30</v>
      </c>
      <c r="L2" s="4">
        <v>1047.48</v>
      </c>
      <c r="M2" s="4">
        <v>1047.48</v>
      </c>
      <c r="N2" s="4" t="s">
        <v>31</v>
      </c>
      <c r="O2" s="4" t="s">
        <v>32</v>
      </c>
      <c r="P2" s="4" t="s">
        <v>33</v>
      </c>
      <c r="Q2" s="4">
        <v>0</v>
      </c>
      <c r="R2" s="7">
        <v>44629</v>
      </c>
      <c r="S2" s="6">
        <v>44635</v>
      </c>
      <c r="T2" s="4" t="s">
        <v>34</v>
      </c>
      <c r="U2" s="4">
        <v>1047.48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44630</v>
      </c>
      <c r="G3" s="6">
        <v>44632</v>
      </c>
      <c r="H3" s="4">
        <v>1</v>
      </c>
      <c r="I3" s="4">
        <v>2</v>
      </c>
      <c r="J3" s="4">
        <v>2</v>
      </c>
      <c r="K3" s="4" t="s">
        <v>30</v>
      </c>
      <c r="L3" s="4">
        <v>358.02</v>
      </c>
      <c r="M3" s="4">
        <v>358.02</v>
      </c>
      <c r="N3" s="4" t="s">
        <v>40</v>
      </c>
      <c r="O3" s="4" t="s">
        <v>32</v>
      </c>
      <c r="P3" s="4" t="s">
        <v>33</v>
      </c>
      <c r="Q3" s="4">
        <v>0</v>
      </c>
      <c r="R3" s="7">
        <v>44630</v>
      </c>
      <c r="S3" s="6">
        <v>44635</v>
      </c>
      <c r="T3" s="4" t="s">
        <v>34</v>
      </c>
      <c r="U3" s="4">
        <v>358.02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44631</v>
      </c>
      <c r="G4" s="6">
        <v>44632</v>
      </c>
      <c r="H4" s="4">
        <v>1</v>
      </c>
      <c r="I4" s="4">
        <v>1</v>
      </c>
      <c r="J4" s="4">
        <v>1</v>
      </c>
      <c r="K4" s="4" t="s">
        <v>30</v>
      </c>
      <c r="L4" s="4">
        <v>196.86</v>
      </c>
      <c r="M4" s="4">
        <v>196.86</v>
      </c>
      <c r="N4" s="4" t="s">
        <v>44</v>
      </c>
      <c r="O4" s="4" t="s">
        <v>32</v>
      </c>
      <c r="P4" s="4" t="s">
        <v>33</v>
      </c>
      <c r="Q4" s="4">
        <v>0</v>
      </c>
      <c r="R4" s="7">
        <v>44631</v>
      </c>
      <c r="S4" s="6">
        <v>44635</v>
      </c>
      <c r="T4" s="4" t="s">
        <v>34</v>
      </c>
      <c r="U4" s="4">
        <v>196.86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44631</v>
      </c>
      <c r="G5" s="6">
        <v>44632</v>
      </c>
      <c r="H5" s="4">
        <v>1</v>
      </c>
      <c r="I5" s="4">
        <v>1</v>
      </c>
      <c r="J5" s="4">
        <v>1</v>
      </c>
      <c r="K5" s="4" t="s">
        <v>30</v>
      </c>
      <c r="L5" s="4">
        <v>180.54</v>
      </c>
      <c r="M5" s="4">
        <v>180.54</v>
      </c>
      <c r="N5" s="4" t="s">
        <v>48</v>
      </c>
      <c r="O5" s="4" t="s">
        <v>32</v>
      </c>
      <c r="P5" s="4" t="s">
        <v>33</v>
      </c>
      <c r="Q5" s="4">
        <v>0</v>
      </c>
      <c r="R5" s="7">
        <v>44631</v>
      </c>
      <c r="S5" s="6">
        <v>44635</v>
      </c>
      <c r="T5" s="4" t="s">
        <v>34</v>
      </c>
      <c r="U5" s="4">
        <v>180.54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47</v>
      </c>
      <c r="F6" s="6">
        <v>44631</v>
      </c>
      <c r="G6" s="6">
        <v>44632</v>
      </c>
      <c r="H6" s="4">
        <v>1</v>
      </c>
      <c r="I6" s="4">
        <v>1</v>
      </c>
      <c r="J6" s="4">
        <v>1</v>
      </c>
      <c r="K6" s="4" t="s">
        <v>30</v>
      </c>
      <c r="L6" s="4">
        <v>151.98</v>
      </c>
      <c r="M6" s="4">
        <v>151.98</v>
      </c>
      <c r="N6" s="4" t="s">
        <v>51</v>
      </c>
      <c r="O6" s="4" t="s">
        <v>32</v>
      </c>
      <c r="P6" s="4" t="s">
        <v>33</v>
      </c>
      <c r="Q6" s="4">
        <v>0</v>
      </c>
      <c r="R6" s="7">
        <v>44631</v>
      </c>
      <c r="S6" s="6">
        <v>44635</v>
      </c>
      <c r="T6" s="4" t="s">
        <v>34</v>
      </c>
      <c r="U6" s="4">
        <v>151.98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44631</v>
      </c>
      <c r="G7" s="6">
        <v>44632</v>
      </c>
      <c r="H7" s="4">
        <v>1</v>
      </c>
      <c r="I7" s="4">
        <v>1</v>
      </c>
      <c r="J7" s="4">
        <v>1</v>
      </c>
      <c r="K7" s="4" t="s">
        <v>30</v>
      </c>
      <c r="L7" s="4">
        <v>171.36</v>
      </c>
      <c r="M7" s="4">
        <v>171.36</v>
      </c>
      <c r="N7" s="4" t="s">
        <v>56</v>
      </c>
      <c r="O7" s="4" t="s">
        <v>32</v>
      </c>
      <c r="P7" s="4" t="s">
        <v>33</v>
      </c>
      <c r="Q7" s="4">
        <v>0</v>
      </c>
      <c r="R7" s="7">
        <v>44631</v>
      </c>
      <c r="S7" s="6">
        <v>44635</v>
      </c>
      <c r="T7" s="4" t="s">
        <v>34</v>
      </c>
      <c r="U7" s="4">
        <v>171.36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44631</v>
      </c>
      <c r="G8" s="6">
        <v>44632</v>
      </c>
      <c r="H8" s="4">
        <v>1</v>
      </c>
      <c r="I8" s="4">
        <v>1</v>
      </c>
      <c r="J8" s="4">
        <v>1</v>
      </c>
      <c r="K8" s="4" t="s">
        <v>30</v>
      </c>
      <c r="L8" s="4">
        <v>161.16</v>
      </c>
      <c r="M8" s="4">
        <v>161.16</v>
      </c>
      <c r="N8" s="4" t="s">
        <v>60</v>
      </c>
      <c r="O8" s="4" t="s">
        <v>32</v>
      </c>
      <c r="P8" s="4" t="s">
        <v>33</v>
      </c>
      <c r="Q8" s="4">
        <v>0</v>
      </c>
      <c r="R8" s="7">
        <v>44631</v>
      </c>
      <c r="S8" s="6">
        <v>44635</v>
      </c>
      <c r="T8" s="4" t="s">
        <v>34</v>
      </c>
      <c r="U8" s="4">
        <v>161.16</v>
      </c>
      <c r="V8" s="4">
        <v>0</v>
      </c>
      <c r="W8" s="4">
        <v>0</v>
      </c>
      <c r="X8" s="4" t="s">
        <v>61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17605513742</v>
      </c>
      <c r="B2" s="6">
        <v>44629</v>
      </c>
      <c r="C2" s="6">
        <v>44632</v>
      </c>
      <c r="D2" s="4">
        <v>1047.48</v>
      </c>
      <c r="E2" s="4" t="str">
        <f>VLOOKUP(A2,HOP!A:L,12,0)</f>
        <v>1047.48</v>
      </c>
      <c r="F2" s="4" t="str">
        <f>VLOOKUP(A2,HOP!A:C,3,0)</f>
        <v>2457854</v>
      </c>
      <c r="G2" s="4">
        <f>D2-E2</f>
        <v>0</v>
      </c>
      <c r="H2" s="4" t="str">
        <f>$H$1&amp;F2</f>
        <v>，2457854</v>
      </c>
      <c r="I2" s="4" t="str">
        <f>VLOOKUP(A2,HOP!A:U,21,0)</f>
        <v>直连</v>
      </c>
    </row>
    <row r="3" s="4" customFormat="1" spans="1:9">
      <c r="A3" s="5">
        <v>17613239266</v>
      </c>
      <c r="B3" s="6">
        <v>44630</v>
      </c>
      <c r="C3" s="6">
        <v>44632</v>
      </c>
      <c r="D3" s="4">
        <v>358.02</v>
      </c>
      <c r="E3" s="4" t="str">
        <f>VLOOKUP(A3,HOP!A:L,12,0)</f>
        <v>358.02</v>
      </c>
      <c r="F3" s="4" t="str">
        <f>VLOOKUP(A3,HOP!A:C,3,0)</f>
        <v>2459770</v>
      </c>
      <c r="G3" s="4">
        <f t="shared" ref="G3:G8" si="0">D3-E3</f>
        <v>0</v>
      </c>
      <c r="H3" s="4" t="str">
        <f t="shared" ref="H3:H8" si="1">$H$1&amp;F3</f>
        <v>，2459770</v>
      </c>
      <c r="I3" s="4" t="str">
        <f>VLOOKUP(A3,HOP!A:U,21,0)</f>
        <v>直连</v>
      </c>
    </row>
    <row r="4" s="4" customFormat="1" spans="1:9">
      <c r="A4" s="5">
        <v>17620118967</v>
      </c>
      <c r="B4" s="6">
        <v>44631</v>
      </c>
      <c r="C4" s="6">
        <v>44632</v>
      </c>
      <c r="D4" s="4">
        <v>196.86</v>
      </c>
      <c r="E4" s="4" t="str">
        <f>VLOOKUP(A4,HOP!A:L,12,0)</f>
        <v>196.86</v>
      </c>
      <c r="F4" s="4" t="str">
        <f>VLOOKUP(A4,HOP!A:C,3,0)</f>
        <v>2461294</v>
      </c>
      <c r="G4" s="4">
        <f t="shared" si="0"/>
        <v>0</v>
      </c>
      <c r="H4" s="4" t="str">
        <f t="shared" si="1"/>
        <v>，2461294</v>
      </c>
      <c r="I4" s="4" t="str">
        <f>VLOOKUP(A4,HOP!A:U,21,0)</f>
        <v>直连</v>
      </c>
    </row>
    <row r="5" s="4" customFormat="1" spans="1:9">
      <c r="A5" s="5">
        <v>17624228472</v>
      </c>
      <c r="B5" s="6">
        <v>44631</v>
      </c>
      <c r="C5" s="6">
        <v>44632</v>
      </c>
      <c r="D5" s="4">
        <v>180.54</v>
      </c>
      <c r="E5" s="4" t="str">
        <f>VLOOKUP(A5,HOP!A:L,12,0)</f>
        <v>180.54</v>
      </c>
      <c r="F5" s="4" t="str">
        <f>VLOOKUP(A5,HOP!A:C,3,0)</f>
        <v>2461681</v>
      </c>
      <c r="G5" s="4">
        <f t="shared" si="0"/>
        <v>0</v>
      </c>
      <c r="H5" s="4" t="str">
        <f t="shared" si="1"/>
        <v>，2461681</v>
      </c>
      <c r="I5" s="4" t="str">
        <f>VLOOKUP(A5,HOP!A:U,21,0)</f>
        <v>直连</v>
      </c>
    </row>
    <row r="6" s="4" customFormat="1" spans="1:9">
      <c r="A6" s="5">
        <v>17627686868</v>
      </c>
      <c r="B6" s="6">
        <v>44631</v>
      </c>
      <c r="C6" s="6">
        <v>44632</v>
      </c>
      <c r="D6" s="4">
        <v>151.98</v>
      </c>
      <c r="E6" s="4" t="str">
        <f>VLOOKUP(A6,HOP!A:L,12,0)</f>
        <v>151.98</v>
      </c>
      <c r="F6" s="4" t="str">
        <f>VLOOKUP(A6,HOP!A:C,3,0)</f>
        <v>2462275</v>
      </c>
      <c r="G6" s="4">
        <f t="shared" si="0"/>
        <v>0</v>
      </c>
      <c r="H6" s="4" t="str">
        <f t="shared" si="1"/>
        <v>，2462275</v>
      </c>
      <c r="I6" s="4" t="str">
        <f>VLOOKUP(A6,HOP!A:U,21,0)</f>
        <v>直连</v>
      </c>
    </row>
    <row r="7" s="4" customFormat="1" spans="1:9">
      <c r="A7" s="5">
        <v>17627816746</v>
      </c>
      <c r="B7" s="6">
        <v>44631</v>
      </c>
      <c r="C7" s="6">
        <v>44632</v>
      </c>
      <c r="D7" s="4">
        <v>171.36</v>
      </c>
      <c r="E7" s="4" t="str">
        <f>VLOOKUP(A7,HOP!A:L,12,0)</f>
        <v>171.36</v>
      </c>
      <c r="F7" s="4" t="str">
        <f>VLOOKUP(A7,HOP!A:C,3,0)</f>
        <v>2462313</v>
      </c>
      <c r="G7" s="4">
        <f t="shared" si="0"/>
        <v>0</v>
      </c>
      <c r="H7" s="4" t="str">
        <f t="shared" si="1"/>
        <v>，2462313</v>
      </c>
      <c r="I7" s="4" t="str">
        <f>VLOOKUP(A7,HOP!A:U,21,0)</f>
        <v>直连</v>
      </c>
    </row>
    <row r="8" s="4" customFormat="1" spans="1:9">
      <c r="A8" s="5">
        <v>17628141350</v>
      </c>
      <c r="B8" s="6">
        <v>44631</v>
      </c>
      <c r="C8" s="6">
        <v>44632</v>
      </c>
      <c r="D8" s="4">
        <v>161.16</v>
      </c>
      <c r="E8" s="4" t="str">
        <f>VLOOKUP(A8,HOP!A:L,12,0)</f>
        <v>161.16</v>
      </c>
      <c r="F8" s="4" t="str">
        <f>VLOOKUP(A8,HOP!A:C,3,0)</f>
        <v>2462447</v>
      </c>
      <c r="G8" s="4">
        <f t="shared" si="0"/>
        <v>0</v>
      </c>
      <c r="H8" s="4" t="str">
        <f t="shared" si="1"/>
        <v>，2462447</v>
      </c>
      <c r="I8" s="4" t="str">
        <f>VLOOKUP(A8,HOP!A:U,21,0)</f>
        <v>直连</v>
      </c>
    </row>
    <row r="10" spans="4:4">
      <c r="D10" s="4">
        <f>SUM(D2:D9)</f>
        <v>2267.4</v>
      </c>
    </row>
    <row r="14" spans="1:1">
      <c r="A14" s="4" t="s">
        <v>63</v>
      </c>
    </row>
    <row r="15" spans="1:1">
      <c r="A15" s="4" t="s">
        <v>64</v>
      </c>
    </row>
    <row r="16" spans="1:1">
      <c r="A16" s="4" t="s">
        <v>65</v>
      </c>
    </row>
  </sheetData>
  <autoFilter ref="A1:XFD8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</row>
    <row r="2" s="1" customFormat="1" spans="1:21">
      <c r="A2" s="3">
        <v>17628141350</v>
      </c>
      <c r="B2" s="1" t="s">
        <v>84</v>
      </c>
      <c r="C2" s="1" t="s">
        <v>85</v>
      </c>
      <c r="D2" s="1" t="s">
        <v>86</v>
      </c>
      <c r="E2" s="1" t="s">
        <v>60</v>
      </c>
      <c r="F2" s="1" t="s">
        <v>84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</row>
    <row r="3" s="1" customFormat="1" spans="1:21">
      <c r="A3" s="3">
        <v>17627816746</v>
      </c>
      <c r="B3" s="1" t="s">
        <v>84</v>
      </c>
      <c r="C3" s="1" t="s">
        <v>99</v>
      </c>
      <c r="D3" s="1" t="s">
        <v>100</v>
      </c>
      <c r="E3" s="1" t="s">
        <v>56</v>
      </c>
      <c r="F3" s="1" t="s">
        <v>84</v>
      </c>
      <c r="G3" s="1" t="s">
        <v>87</v>
      </c>
      <c r="H3" s="1" t="s">
        <v>88</v>
      </c>
      <c r="I3" s="1" t="s">
        <v>101</v>
      </c>
      <c r="J3" s="1" t="s">
        <v>90</v>
      </c>
      <c r="K3" s="1" t="s">
        <v>101</v>
      </c>
      <c r="L3" s="1" t="s">
        <v>101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102</v>
      </c>
      <c r="S3" s="1" t="s">
        <v>96</v>
      </c>
      <c r="T3" s="1" t="s">
        <v>97</v>
      </c>
      <c r="U3" s="1" t="s">
        <v>98</v>
      </c>
    </row>
    <row r="4" s="1" customFormat="1" spans="1:21">
      <c r="A4" s="3">
        <v>17627686868</v>
      </c>
      <c r="B4" s="1" t="s">
        <v>84</v>
      </c>
      <c r="C4" s="1" t="s">
        <v>103</v>
      </c>
      <c r="D4" s="1" t="s">
        <v>104</v>
      </c>
      <c r="E4" s="1" t="s">
        <v>51</v>
      </c>
      <c r="F4" s="1" t="s">
        <v>84</v>
      </c>
      <c r="G4" s="1" t="s">
        <v>87</v>
      </c>
      <c r="H4" s="1" t="s">
        <v>88</v>
      </c>
      <c r="I4" s="1" t="s">
        <v>105</v>
      </c>
      <c r="J4" s="1" t="s">
        <v>90</v>
      </c>
      <c r="K4" s="1" t="s">
        <v>105</v>
      </c>
      <c r="L4" s="1" t="s">
        <v>105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106</v>
      </c>
      <c r="S4" s="1" t="s">
        <v>96</v>
      </c>
      <c r="T4" s="1" t="s">
        <v>97</v>
      </c>
      <c r="U4" s="1" t="s">
        <v>98</v>
      </c>
    </row>
    <row r="5" s="1" customFormat="1" spans="1:21">
      <c r="A5" s="3">
        <v>17624228472</v>
      </c>
      <c r="B5" s="1" t="s">
        <v>84</v>
      </c>
      <c r="C5" s="1" t="s">
        <v>107</v>
      </c>
      <c r="D5" s="1" t="s">
        <v>108</v>
      </c>
      <c r="E5" s="1" t="s">
        <v>48</v>
      </c>
      <c r="F5" s="1" t="s">
        <v>84</v>
      </c>
      <c r="G5" s="1" t="s">
        <v>87</v>
      </c>
      <c r="H5" s="1" t="s">
        <v>88</v>
      </c>
      <c r="I5" s="1" t="s">
        <v>109</v>
      </c>
      <c r="J5" s="1" t="s">
        <v>90</v>
      </c>
      <c r="K5" s="1" t="s">
        <v>109</v>
      </c>
      <c r="L5" s="1" t="s">
        <v>109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110</v>
      </c>
      <c r="S5" s="1" t="s">
        <v>96</v>
      </c>
      <c r="T5" s="1" t="s">
        <v>97</v>
      </c>
      <c r="U5" s="1" t="s">
        <v>98</v>
      </c>
    </row>
    <row r="6" s="1" customFormat="1" spans="1:21">
      <c r="A6" s="3">
        <v>17620118967</v>
      </c>
      <c r="B6" s="1" t="s">
        <v>84</v>
      </c>
      <c r="C6" s="1" t="s">
        <v>111</v>
      </c>
      <c r="D6" s="1" t="s">
        <v>112</v>
      </c>
      <c r="E6" s="1" t="s">
        <v>44</v>
      </c>
      <c r="F6" s="1" t="s">
        <v>84</v>
      </c>
      <c r="G6" s="1" t="s">
        <v>87</v>
      </c>
      <c r="H6" s="1" t="s">
        <v>88</v>
      </c>
      <c r="I6" s="1" t="s">
        <v>113</v>
      </c>
      <c r="J6" s="1" t="s">
        <v>90</v>
      </c>
      <c r="K6" s="1" t="s">
        <v>113</v>
      </c>
      <c r="L6" s="1" t="s">
        <v>113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114</v>
      </c>
      <c r="S6" s="1" t="s">
        <v>96</v>
      </c>
      <c r="T6" s="1" t="s">
        <v>97</v>
      </c>
      <c r="U6" s="1" t="s">
        <v>98</v>
      </c>
    </row>
    <row r="7" s="1" customFormat="1" spans="1:21">
      <c r="A7" s="3">
        <v>17613239266</v>
      </c>
      <c r="B7" s="1" t="s">
        <v>115</v>
      </c>
      <c r="C7" s="1" t="s">
        <v>116</v>
      </c>
      <c r="D7" s="1" t="s">
        <v>112</v>
      </c>
      <c r="E7" s="1" t="s">
        <v>40</v>
      </c>
      <c r="F7" s="1" t="s">
        <v>115</v>
      </c>
      <c r="G7" s="1" t="s">
        <v>87</v>
      </c>
      <c r="H7" s="1" t="s">
        <v>88</v>
      </c>
      <c r="I7" s="1" t="s">
        <v>117</v>
      </c>
      <c r="J7" s="1" t="s">
        <v>90</v>
      </c>
      <c r="K7" s="1" t="s">
        <v>117</v>
      </c>
      <c r="L7" s="1" t="s">
        <v>117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94</v>
      </c>
      <c r="R7" s="1" t="s">
        <v>118</v>
      </c>
      <c r="S7" s="1" t="s">
        <v>96</v>
      </c>
      <c r="T7" s="1" t="s">
        <v>97</v>
      </c>
      <c r="U7" s="1" t="s">
        <v>98</v>
      </c>
    </row>
    <row r="8" s="1" customFormat="1" spans="1:21">
      <c r="A8" s="3">
        <v>17605513742</v>
      </c>
      <c r="B8" s="1" t="s">
        <v>119</v>
      </c>
      <c r="C8" s="1" t="s">
        <v>120</v>
      </c>
      <c r="D8" s="1" t="s">
        <v>121</v>
      </c>
      <c r="E8" s="1" t="s">
        <v>31</v>
      </c>
      <c r="F8" s="1" t="s">
        <v>119</v>
      </c>
      <c r="G8" s="1" t="s">
        <v>87</v>
      </c>
      <c r="H8" s="1" t="s">
        <v>88</v>
      </c>
      <c r="I8" s="1" t="s">
        <v>122</v>
      </c>
      <c r="J8" s="1" t="s">
        <v>90</v>
      </c>
      <c r="K8" s="1" t="s">
        <v>122</v>
      </c>
      <c r="L8" s="1" t="s">
        <v>122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94</v>
      </c>
      <c r="R8" s="1" t="s">
        <v>123</v>
      </c>
      <c r="S8" s="1" t="s">
        <v>96</v>
      </c>
      <c r="T8" s="1" t="s">
        <v>97</v>
      </c>
      <c r="U8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2022-03-15T02:23:52Z</dcterms:created>
  <dcterms:modified xsi:type="dcterms:W3CDTF">2022-03-15T02:29:12Z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0865A43A76EA418BA8B8B8D1C7A1AF8A</vt:lpwstr>
  </property>
  <property fmtid="{D5CDD505-2E9C-101B-9397-08002B2CF9AE}" pid="3" name="KSOProductBuildVer">
    <vt:lpwstr>2052-11.1.0.11365</vt:lpwstr>
  </property>
</Properties>
</file>