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<sst xmlns="http://schemas.openxmlformats.org/spreadsheetml/2006/main" count="1062" uniqueCount="403">
  <si>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</si>
  <si>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</si>
  <si>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</si>
  <si>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</si>
  <si>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</si>
  <si>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</si>
  <si>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</si>
  <si>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</si>
  <si>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</si>
  <si>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</si>
  <si>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</si>
  <si>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</si>
  <si>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</si>
  <si>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</si>
  <si>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</si>
  <si>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</si>
  <si>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</si>
  <si>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</si>
  <si>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</si>
  <si>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</si>
  <si>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</si>
  <si>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</si>
  <si>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</si>
  <si>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</si>
  <si>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</si>
  <si>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17102910197	</t>
  </si>
  <si>
    <t>Ctrip</t>
  </si>
  <si>
    <t>正常</t>
  </si>
  <si>
    <t>[穆捷]穆捷宜必思酒店(Hotel Inn Design Moutiers)(46069152)</t>
  </si>
  <si>
    <t>标准间&lt;不退款&gt;&lt;2人入住&gt;</t>
  </si>
  <si>
    <t>USD</t>
  </si>
  <si>
    <t>Even/Morgane</t>
  </si>
  <si>
    <t>CA5326220315USD</t>
  </si>
  <si>
    <t>未提现</t>
  </si>
  <si>
    <t>携程开票</t>
  </si>
  <si>
    <t xml:space="preserve">	</t>
  </si>
  <si>
    <t xml:space="preserve">1876344698	</t>
  </si>
  <si>
    <t xml:space="preserve">17257081890	</t>
  </si>
  <si>
    <t>[孟菲斯]格雷斯兰酒店(The Guest House at Graceland)(37242352)</t>
  </si>
  <si>
    <t>豪华特大床房&lt;不退款&gt;&lt;2人入住&gt;</t>
  </si>
  <si>
    <t>Herb/Jessicca D</t>
  </si>
  <si>
    <t xml:space="preserve">2410713	</t>
  </si>
  <si>
    <t xml:space="preserve">17272425316	</t>
  </si>
  <si>
    <t>[斯波坎]红宝石酒店(Hotel Ruby)(39988842)</t>
  </si>
  <si>
    <t>标准间1张大床&lt;不退款&gt;&lt;2人入住&gt;</t>
  </si>
  <si>
    <t>Mayo/Ashley</t>
  </si>
  <si>
    <t xml:space="preserve">2412270	</t>
  </si>
  <si>
    <t xml:space="preserve">EXP-1889462441	</t>
  </si>
  <si>
    <t xml:space="preserve">17359754536	</t>
  </si>
  <si>
    <t>[曼彻斯特]曼彻斯特波特兰宜必思尚品酒店(Ibis Styles Manchester Portland)(37236203)</t>
  </si>
  <si>
    <t>标准大床房&lt;2人入住&gt;&lt;不退款&gt;&lt;早餐&gt;</t>
  </si>
  <si>
    <t>ROBINSON/OLI</t>
  </si>
  <si>
    <t xml:space="preserve">2419208	</t>
  </si>
  <si>
    <t xml:space="preserve">17361382931	</t>
  </si>
  <si>
    <t>[巴黎]巴黎香格里拉(Shangri-La Paris)(37202039)</t>
  </si>
  <si>
    <t>高级房&lt;不退款&gt;&lt;2人入住&gt;</t>
  </si>
  <si>
    <t>DUMAS/THIBAULT</t>
  </si>
  <si>
    <t xml:space="preserve">2419295	</t>
  </si>
  <si>
    <t xml:space="preserve">11171875039	</t>
  </si>
  <si>
    <t>取消</t>
  </si>
  <si>
    <t xml:space="preserve">17439466364	</t>
  </si>
  <si>
    <t>[拉古纳山]拉格纳希尔旅社 - 尔湾斯佩克特勒姆(Laguna Hills Lodge-Irvine Spectrum)(44792196)</t>
  </si>
  <si>
    <t>2张大床房&lt;2人入住&gt;&lt;不退款&gt;</t>
  </si>
  <si>
    <t>Olson/Elisabeth Ester</t>
  </si>
  <si>
    <t xml:space="preserve">2428594	</t>
  </si>
  <si>
    <t xml:space="preserve">CI3SJN2U	</t>
  </si>
  <si>
    <t xml:space="preserve">17508603493	</t>
  </si>
  <si>
    <t>Hart/Donna</t>
  </si>
  <si>
    <t xml:space="preserve">2438887	</t>
  </si>
  <si>
    <t xml:space="preserve">17548109911	</t>
  </si>
  <si>
    <t>[巴科洛德]色达国会大厦中央酒店(Seda Capitol Central)(39627980)</t>
  </si>
  <si>
    <t>豪华间&lt;不退款&gt;&lt;2人入住&gt;</t>
  </si>
  <si>
    <t>Isidro/Olive,Isidro/Olive</t>
  </si>
  <si>
    <t xml:space="preserve">2446717	</t>
  </si>
  <si>
    <t xml:space="preserve">2058072	</t>
  </si>
  <si>
    <t xml:space="preserve">17549784672	</t>
  </si>
  <si>
    <t>Ohene-Darkoh/Nana,Parsi/Emilia</t>
  </si>
  <si>
    <t xml:space="preserve">2447488	</t>
  </si>
  <si>
    <t xml:space="preserve">17550255129	</t>
  </si>
  <si>
    <t>[柏林]雷迪森柏林亚历山大广场酒店(Park Inn by Radisson Berlin Alexanderplatz)(37205401)</t>
  </si>
  <si>
    <t>标准城景房&lt;不退款&gt;&lt;2人入住&gt;</t>
  </si>
  <si>
    <t>Karia/Parth</t>
  </si>
  <si>
    <t xml:space="preserve">2447775	</t>
  </si>
  <si>
    <t xml:space="preserve">17556360816	</t>
  </si>
  <si>
    <t>[麦地那]萨哈比郁锦香饭店(Golden Tulip Al Zahabi)(70661942)</t>
  </si>
  <si>
    <t>城景双人床房&lt;2人入住&gt;&lt;不退款&gt;&lt;早餐&gt;</t>
  </si>
  <si>
    <t>Eid Mohamed Elsayed Selim/Kamal,Eid Mohamed Elsayed Selim/Kamal</t>
  </si>
  <si>
    <t xml:space="preserve">2448379	</t>
  </si>
  <si>
    <t xml:space="preserve">1903256361	</t>
  </si>
  <si>
    <t xml:space="preserve">17556411094	</t>
  </si>
  <si>
    <t>Welburn/Alex,Webb-Bowen/Jen</t>
  </si>
  <si>
    <t xml:space="preserve">2448404	</t>
  </si>
  <si>
    <t xml:space="preserve">17558670235	</t>
  </si>
  <si>
    <t>[檀香山]威基基住宿酒店(Stay Hotel Waikiki)(44806797)</t>
  </si>
  <si>
    <t>精品大床房&lt;不退款&gt;&lt;2人入住&gt;</t>
  </si>
  <si>
    <t>Schultz/Holly</t>
  </si>
  <si>
    <t xml:space="preserve">3195976551	</t>
  </si>
  <si>
    <t xml:space="preserve">17562821086	</t>
  </si>
  <si>
    <t>McGee/Natalie</t>
  </si>
  <si>
    <t xml:space="preserve">CI3T4W96	</t>
  </si>
  <si>
    <t xml:space="preserve">17572097829	</t>
  </si>
  <si>
    <t>[埃奇韦尔]伦敦北华美达酒店(Ramada London North)(39034382)</t>
  </si>
  <si>
    <t>标准双床房&lt;不退款&gt;&lt;2人入住&gt;</t>
  </si>
  <si>
    <t>Canning/Lewis</t>
  </si>
  <si>
    <t xml:space="preserve">2451370	</t>
  </si>
  <si>
    <t xml:space="preserve">17588783114	</t>
  </si>
  <si>
    <t>[兰贝斯区]伦敦市政厅丽亭酒店(Park Plaza County Hall London)(37208974)</t>
  </si>
  <si>
    <t>一室双人房&lt;不退款&gt;&lt;2人入住&gt;</t>
  </si>
  <si>
    <t>Ball/Daniel</t>
  </si>
  <si>
    <t xml:space="preserve">2454624	</t>
  </si>
  <si>
    <t xml:space="preserve">56652616	</t>
  </si>
  <si>
    <t xml:space="preserve">17589772496	</t>
  </si>
  <si>
    <t>[斯普林菲尔德]美高梅斯普林菲尔德酒店(MGM Springfield)(40046607)</t>
  </si>
  <si>
    <t>斯普林菲尔德特大床房&lt;2人入住&gt;&lt;不退款&gt;</t>
  </si>
  <si>
    <t>Wolkning/Marco</t>
  </si>
  <si>
    <t xml:space="preserve">2454941	</t>
  </si>
  <si>
    <t xml:space="preserve">898658966	</t>
  </si>
  <si>
    <t xml:space="preserve">17597504103	</t>
  </si>
  <si>
    <t>[凤凰城]凤凰城芳德瑞酒店(Found Re Phoenix)(44788910)</t>
  </si>
  <si>
    <t>标准特大床房&lt;不退款&gt;&lt;2人入住&gt;</t>
  </si>
  <si>
    <t>Hines/Jesse Alan</t>
  </si>
  <si>
    <t xml:space="preserve">2456351	</t>
  </si>
  <si>
    <t xml:space="preserve">17598244402	</t>
  </si>
  <si>
    <t>[丹戎本雅]槟城火烈鸟海滩酒店(Flamingo Hotel by The Beach, Penang)(37229209)</t>
  </si>
  <si>
    <t>豪华海景房&lt;2人入住&gt;&lt;不退款&gt;&lt;早餐&gt;</t>
  </si>
  <si>
    <t>Pahim/Muhammad Fairuz</t>
  </si>
  <si>
    <t xml:space="preserve">2456739	</t>
  </si>
  <si>
    <t xml:space="preserve">EXP-1905422268	</t>
  </si>
  <si>
    <t xml:space="preserve">17598603999	</t>
  </si>
  <si>
    <t>[麦加]麦加皇家钟楼费尔蒙酒店(Makkah Clock Royal Tower, A Fairmont Hotel)(37213141)</t>
  </si>
  <si>
    <t>费尔蒙城市房（特大床）&lt;不退款&gt;&lt;2人入住&gt;</t>
  </si>
  <si>
    <t>Akhtar/Javid</t>
  </si>
  <si>
    <t xml:space="preserve">2456823	</t>
  </si>
  <si>
    <t xml:space="preserve">20661192	</t>
  </si>
  <si>
    <t xml:space="preserve">17598674393	</t>
  </si>
  <si>
    <t>[默伦]默伦宜必思酒店(Ibis Melun)(46579773)</t>
  </si>
  <si>
    <t>Gauffilier/Nicolas</t>
  </si>
  <si>
    <t xml:space="preserve">2456847	</t>
  </si>
  <si>
    <t xml:space="preserve">0620WCA506	</t>
  </si>
  <si>
    <t xml:space="preserve">17606648317	</t>
  </si>
  <si>
    <t>[Sungai Pasir]翡翠布蒂里酒店(Emerald Puteri Hotel)(48367324)</t>
  </si>
  <si>
    <t>豪华房（双床）&lt;不退款&gt;&lt;2人入住&gt;</t>
  </si>
  <si>
    <t>Kamarudin/Khairy,Kamarudin/Khairy</t>
  </si>
  <si>
    <t xml:space="preserve">17607171286	</t>
  </si>
  <si>
    <t>Armstrong/Sherondai Candice</t>
  </si>
  <si>
    <t xml:space="preserve">17611688355	</t>
  </si>
  <si>
    <t>[杜兰戈]杜兰戈希尔顿逸林酒店(DoubleTree by Hilton Durango)(37205464)</t>
  </si>
  <si>
    <t>城市景观客房&lt;不退款&gt;&lt;2人入住&gt;</t>
  </si>
  <si>
    <t>Desai/Shiv</t>
  </si>
  <si>
    <t xml:space="preserve">2459175	</t>
  </si>
  <si>
    <t xml:space="preserve">17613320895	</t>
  </si>
  <si>
    <t>[全州市]全州华美达酒店(Ramada by Wyndham Jeonju)(37245050)</t>
  </si>
  <si>
    <t>高级双人房&lt;不退款&gt;&lt;2人入住&gt;</t>
  </si>
  <si>
    <t>Hwang/kabsu</t>
  </si>
  <si>
    <t xml:space="preserve">2459814	</t>
  </si>
  <si>
    <t xml:space="preserve">22271389	</t>
  </si>
  <si>
    <t xml:space="preserve">17618907607	</t>
  </si>
  <si>
    <t>[博伊西]美国博伊西 - 机场长住公寓式酒店(Extended Stay America Suites - Boise - Airport)(39988980)</t>
  </si>
  <si>
    <t>1号工作室大床&lt;不退款&gt;&lt;2人入住&gt;</t>
  </si>
  <si>
    <t>Nguyen/Jeffrey</t>
  </si>
  <si>
    <t xml:space="preserve">2460729	</t>
  </si>
  <si>
    <t xml:space="preserve">159425005	</t>
  </si>
  <si>
    <t xml:space="preserve">17619014783	</t>
  </si>
  <si>
    <t>Shaath/Sammy</t>
  </si>
  <si>
    <t xml:space="preserve">2460767	</t>
  </si>
  <si>
    <t xml:space="preserve">17619307042	</t>
  </si>
  <si>
    <t>[底特律]底特律米高梅酒店(MGM Grand Detroit)(46883179)</t>
  </si>
  <si>
    <t>奢华特大床房&lt;不退款&gt;&lt;2人入住&gt;</t>
  </si>
  <si>
    <t>Williams/Dawnielle</t>
  </si>
  <si>
    <t xml:space="preserve">898774225	</t>
  </si>
  <si>
    <t xml:space="preserve">17619984617	</t>
  </si>
  <si>
    <t>[珀斯]珀斯格蕾特南部酒店(Great Southern Hotel Perth)(37206310)</t>
  </si>
  <si>
    <t>高级大号床房带太阳能天窗/没有窗户&lt;不退款&gt;&lt;2人入住&gt;</t>
  </si>
  <si>
    <t>Fahey/Rhyce Fahey</t>
  </si>
  <si>
    <t xml:space="preserve">2461239	</t>
  </si>
  <si>
    <t xml:space="preserve">EXP-1906943420	</t>
  </si>
  <si>
    <t xml:space="preserve">17624627115	</t>
  </si>
  <si>
    <t>[新加坡]新加坡史各士皇族酒店(Royal Plaza on Scotts)(37230830)</t>
  </si>
  <si>
    <t>豪华特大床房&lt;2人入住&gt;&lt;不退款&gt;&lt;早餐&gt;</t>
  </si>
  <si>
    <t>RAHMAT/SAADIAH,RAHMAT/SAADIAH</t>
  </si>
  <si>
    <t xml:space="preserve">17624668496	</t>
  </si>
  <si>
    <t>[兰贝斯区]伦敦丽亭滨河酒店(Park Plaza London Riverbank)(37203460)</t>
  </si>
  <si>
    <t>高级双床房&lt;不退款&gt;&lt;2人入住&gt;</t>
  </si>
  <si>
    <t>SONG/JIAYIN</t>
  </si>
  <si>
    <t xml:space="preserve">2461902	</t>
  </si>
  <si>
    <t xml:space="preserve">17625065968	</t>
  </si>
  <si>
    <t>行政双人房&lt;不退款&gt;&lt;2人入住&gt;</t>
  </si>
  <si>
    <t>Burton/Duncan</t>
  </si>
  <si>
    <t xml:space="preserve">2462105	</t>
  </si>
  <si>
    <t>，</t>
  </si>
  <si>
    <t>A220315103752481</t>
  </si>
  <si>
    <t>USD / HKD 当前参考汇率: 7.82965</t>
  </si>
  <si>
    <t>总计：5590 USD/
43767.74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</si>
  <si>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</si>
  <si>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</si>
  <si>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</si>
  <si>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</si>
  <si>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</si>
  <si>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</si>
  <si>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</si>
  <si>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</si>
  <si>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</si>
  <si>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</si>
  <si>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</si>
  <si>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</si>
  <si>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</si>
  <si>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</si>
  <si>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</si>
  <si>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</si>
  <si>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</si>
  <si>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</si>
  <si>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2022-03-11</t>
  </si>
  <si>
    <t>2462105</t>
  </si>
  <si>
    <t>伦敦丽亭滨河酒店</t>
  </si>
  <si>
    <t>Burton Duncan</t>
  </si>
  <si>
    <t>2022-03-12</t>
  </si>
  <si>
    <t>退房日周结</t>
  </si>
  <si>
    <t>1457.14</t>
  </si>
  <si>
    <t>230.00</t>
  </si>
  <si>
    <t>0</t>
  </si>
  <si>
    <t>0.00</t>
  </si>
  <si>
    <t>携程盛景国际直连</t>
  </si>
  <si>
    <t>01.010677</t>
  </si>
  <si>
    <t>2022-03-11 20:12:50</t>
  </si>
  <si>
    <t>否</t>
  </si>
  <si>
    <t>汇智国际旅游发展有限公司</t>
  </si>
  <si>
    <t>直连</t>
  </si>
  <si>
    <t>2461902</t>
  </si>
  <si>
    <t>SONG JIAYIN</t>
  </si>
  <si>
    <t>1330.43</t>
  </si>
  <si>
    <t>210.00</t>
  </si>
  <si>
    <t>2022-03-11 18:43:47</t>
  </si>
  <si>
    <t>2461881</t>
  </si>
  <si>
    <t>新加坡史各士皇族酒店</t>
  </si>
  <si>
    <t>RAHMAT SAADIAH,RAHMAT SAADIAH</t>
  </si>
  <si>
    <t>943.97</t>
  </si>
  <si>
    <t>149.00</t>
  </si>
  <si>
    <t>2022-03-11 18:34:15</t>
  </si>
  <si>
    <t>2461239</t>
  </si>
  <si>
    <t>南珀斯大酒店</t>
  </si>
  <si>
    <t>Fahey Rhyce Fahey</t>
  </si>
  <si>
    <t>506.83</t>
  </si>
  <si>
    <t>80.00</t>
  </si>
  <si>
    <t>2022-03-11 12:20:28</t>
  </si>
  <si>
    <t>2460919</t>
  </si>
  <si>
    <t>底特律米高梅酒店</t>
  </si>
  <si>
    <t>Williams Dawnielle</t>
  </si>
  <si>
    <t>1799.25</t>
  </si>
  <si>
    <t>284.00</t>
  </si>
  <si>
    <t>2022-03-11 08:21:27</t>
  </si>
  <si>
    <t>2460767</t>
  </si>
  <si>
    <t>凤凰城 FOUND:RE 酒店</t>
  </si>
  <si>
    <t>Shaath Sammy</t>
  </si>
  <si>
    <t>1519.75</t>
  </si>
  <si>
    <t>240.00</t>
  </si>
  <si>
    <t>2022-03-11 00:44:40</t>
  </si>
  <si>
    <t>2022-03-10</t>
  </si>
  <si>
    <t>2460729</t>
  </si>
  <si>
    <t>博伊西机场美洲长住酒店</t>
  </si>
  <si>
    <t>Nguyen Jeffrey</t>
  </si>
  <si>
    <t>956.18</t>
  </si>
  <si>
    <t>151.00</t>
  </si>
  <si>
    <t>2022-03-10 23:58:49</t>
  </si>
  <si>
    <t>2459814</t>
  </si>
  <si>
    <t>全州华美达酒店</t>
  </si>
  <si>
    <t>Hwang kabsu</t>
  </si>
  <si>
    <t>436.93</t>
  </si>
  <si>
    <t>69.00</t>
  </si>
  <si>
    <t>2022-03-10 16:18:33</t>
  </si>
  <si>
    <t>2459175</t>
  </si>
  <si>
    <t>杜兰戈希尔顿逸林酒店</t>
  </si>
  <si>
    <t>Desai Shiv</t>
  </si>
  <si>
    <t>2022-03-10 10:32:02</t>
  </si>
  <si>
    <t>2458837</t>
  </si>
  <si>
    <t>Armstrong Sherondai Candice</t>
  </si>
  <si>
    <t>1716.19</t>
  </si>
  <si>
    <t>271.00</t>
  </si>
  <si>
    <t>2022-03-10 01:01:57</t>
  </si>
  <si>
    <t>2022-03-09</t>
  </si>
  <si>
    <t>2458614</t>
  </si>
  <si>
    <t>埃默洛尔德布蒂里酒店</t>
  </si>
  <si>
    <t>Kamarudin Khairy,Kamarudin Khairy</t>
  </si>
  <si>
    <t>221.65</t>
  </si>
  <si>
    <t>35.00</t>
  </si>
  <si>
    <t>2022-03-09 21:51:20</t>
  </si>
  <si>
    <t>2456847</t>
  </si>
  <si>
    <t>默伦宜必思酒店</t>
  </si>
  <si>
    <t>Gauffilier Nicolas</t>
  </si>
  <si>
    <t>417.96</t>
  </si>
  <si>
    <t>66.00</t>
  </si>
  <si>
    <t>2022-03-09 05:49:57</t>
  </si>
  <si>
    <t>2456823</t>
  </si>
  <si>
    <t>麦加皇家钟楼费尔蒙酒店</t>
  </si>
  <si>
    <t>Akhtar Javid</t>
  </si>
  <si>
    <t>3609.70</t>
  </si>
  <si>
    <t>570.00</t>
  </si>
  <si>
    <t>2022-03-09 02:30:36</t>
  </si>
  <si>
    <t>2022-03-08</t>
  </si>
  <si>
    <t>2456739</t>
  </si>
  <si>
    <t>槟城火烈鸟海滩酒店</t>
  </si>
  <si>
    <t>Pahim Muhammad Fairuz</t>
  </si>
  <si>
    <t>373.64</t>
  </si>
  <si>
    <t>59.00</t>
  </si>
  <si>
    <t>2022-03-08 23:08:42</t>
  </si>
  <si>
    <t>2456351</t>
  </si>
  <si>
    <t>Hines Jesse Alan</t>
  </si>
  <si>
    <t>2849.76</t>
  </si>
  <si>
    <t>450.00</t>
  </si>
  <si>
    <t>2022-03-08 20:12:55</t>
  </si>
  <si>
    <t>2454941</t>
  </si>
  <si>
    <t>美高梅斯普林菲尔德酒店</t>
  </si>
  <si>
    <t>Wolkning Marco</t>
  </si>
  <si>
    <t>1209.56</t>
  </si>
  <si>
    <t>191.00</t>
  </si>
  <si>
    <t>2022-03-08 08:22:15</t>
  </si>
  <si>
    <t>2022-03-07</t>
  </si>
  <si>
    <t>2454624</t>
  </si>
  <si>
    <t>伦敦市政厅丽亭酒店</t>
  </si>
  <si>
    <t>Ball Daniel</t>
  </si>
  <si>
    <t>3901.31</t>
  </si>
  <si>
    <t>616.00</t>
  </si>
  <si>
    <t>2022-03-07 21:52:55</t>
  </si>
  <si>
    <t>2022-03-06</t>
  </si>
  <si>
    <t>2451370</t>
  </si>
  <si>
    <t>伦敦北华美达酒店</t>
  </si>
  <si>
    <t>Canning Lewis</t>
  </si>
  <si>
    <t>304.00</t>
  </si>
  <si>
    <t>48.00</t>
  </si>
  <si>
    <t>2022-03-06 01:15:45</t>
  </si>
  <si>
    <t>2022-03-05</t>
  </si>
  <si>
    <t>2449544</t>
  </si>
  <si>
    <t>拉格纳希尔旅社 - 尔湾斯佩克特勒姆</t>
  </si>
  <si>
    <t>McGee Natalie</t>
  </si>
  <si>
    <t>2742.32</t>
  </si>
  <si>
    <t>433.00</t>
  </si>
  <si>
    <t>2022-03-05 06:53:36</t>
  </si>
  <si>
    <t>2449517</t>
  </si>
  <si>
    <t>怀基基居住旅馆</t>
  </si>
  <si>
    <t>Schultz Holly</t>
  </si>
  <si>
    <t>817.00</t>
  </si>
  <si>
    <t>129.00</t>
  </si>
  <si>
    <t>2022-03-05 03:58:25</t>
  </si>
  <si>
    <t>2022-03-04</t>
  </si>
  <si>
    <t>2448404</t>
  </si>
  <si>
    <t>曼彻斯特波特兰宜必思尚品酒店</t>
  </si>
  <si>
    <t>Welburn Alex,Webb-Bowen Jen</t>
  </si>
  <si>
    <t>462.31</t>
  </si>
  <si>
    <t>73.00</t>
  </si>
  <si>
    <t>2022-03-04 16:56:47</t>
  </si>
  <si>
    <t>2448379</t>
  </si>
  <si>
    <t>萨哈比金色郁金香酒店</t>
  </si>
  <si>
    <t>Eid Mohamed Elsayed Selim Kamal,Eid Mohamed Elsayed Selim Kamal</t>
  </si>
  <si>
    <t>633.30</t>
  </si>
  <si>
    <t>100.00</t>
  </si>
  <si>
    <t>2022-03-04 16:54:17</t>
  </si>
  <si>
    <t>2447488</t>
  </si>
  <si>
    <t>Ohene-Darkoh Nana,Parsi Emilia</t>
  </si>
  <si>
    <t>2022-03-04 06:27:08</t>
  </si>
  <si>
    <t>2022-03-03</t>
  </si>
  <si>
    <t>2446717</t>
  </si>
  <si>
    <t>色達首都中央酒店</t>
  </si>
  <si>
    <t>Isidro Olive,Isidro Olive</t>
  </si>
  <si>
    <t>386.43</t>
  </si>
  <si>
    <t>61.00</t>
  </si>
  <si>
    <t>2022-03-03 18:30:38</t>
  </si>
  <si>
    <t>2022-02-27</t>
  </si>
  <si>
    <t>2438887</t>
  </si>
  <si>
    <t>Hart Donna</t>
  </si>
  <si>
    <t>468.45</t>
  </si>
  <si>
    <t>74.00</t>
  </si>
  <si>
    <t>2022-02-27 19:05:15</t>
  </si>
  <si>
    <t>2022-02-21</t>
  </si>
  <si>
    <t>2428594</t>
  </si>
  <si>
    <t>Olson Elisabeth Ester</t>
  </si>
  <si>
    <t>1603.99</t>
  </si>
  <si>
    <t>253.00</t>
  </si>
  <si>
    <t>2022-02-21 15:01:47</t>
  </si>
  <si>
    <t>2022-02-14</t>
  </si>
  <si>
    <t>2419208</t>
  </si>
  <si>
    <t>ROBINSON OLI</t>
  </si>
  <si>
    <t>471.22</t>
  </si>
  <si>
    <t>2022-02-14 17:05:21</t>
  </si>
  <si>
    <t>2022-02-03</t>
  </si>
  <si>
    <t>2412270</t>
  </si>
  <si>
    <t>红宝石酒店</t>
  </si>
  <si>
    <t>Mayo Ashley</t>
  </si>
  <si>
    <t>1019.74</t>
  </si>
  <si>
    <t>160.00</t>
  </si>
  <si>
    <t>2022-02-03 02:23:51</t>
  </si>
  <si>
    <t>2022-01-30</t>
  </si>
  <si>
    <t>2410713</t>
  </si>
  <si>
    <t>格雷斯兰酒店</t>
  </si>
  <si>
    <t>Herb Jessicca D</t>
  </si>
  <si>
    <t>1242.81</t>
  </si>
  <si>
    <t>195.00</t>
  </si>
  <si>
    <t>2022-01-30 07:21:57</t>
  </si>
  <si>
    <t>2022-01-02</t>
  </si>
  <si>
    <t>2369305</t>
  </si>
  <si>
    <t>Inn Moutiers 酒店</t>
  </si>
  <si>
    <t>Even Morgane</t>
  </si>
  <si>
    <t>605.14</t>
  </si>
  <si>
    <t>95.00</t>
  </si>
  <si>
    <t>2022-01-02 18:52:20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</si>
</sst>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44632</v>
      </c>
      <c r="H2" s="4">
        <v>1</v>
      </c>
      <c r="I2" s="4">
        <v>1</v>
      </c>
      <c r="J2" s="4">
        <v>1</v>
      </c>
      <c r="K2" s="4" t="s">
        <v>30</v>
      </c>
      <c r="L2" s="4">
        <v>95</v>
      </c>
      <c r="M2" s="4">
        <v>95</v>
      </c>
      <c r="N2" s="4" t="s">
        <v>31</v>
      </c>
      <c r="O2" s="4" t="s">
        <v>32</v>
      </c>
      <c r="P2" s="4" t="s">
        <v>33</v>
      </c>
      <c r="Q2" s="4">
        <v>0</v>
      </c>
      <c r="R2" s="7">
        <v>44563</v>
      </c>
      <c r="S2" s="6">
        <v>44635</v>
      </c>
      <c r="T2" s="4" t="s">
        <v>34</v>
      </c>
      <c r="U2" s="4">
        <v>95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44631</v>
      </c>
      <c r="G3" s="6">
        <v>44632</v>
      </c>
      <c r="H3" s="4">
        <v>1</v>
      </c>
      <c r="I3" s="4">
        <v>1</v>
      </c>
      <c r="J3" s="4">
        <v>1</v>
      </c>
      <c r="K3" s="4" t="s">
        <v>30</v>
      </c>
      <c r="L3" s="4">
        <v>195</v>
      </c>
      <c r="M3" s="4">
        <v>195</v>
      </c>
      <c r="N3" s="4" t="s">
        <v>40</v>
      </c>
      <c r="O3" s="4" t="s">
        <v>32</v>
      </c>
      <c r="P3" s="4" t="s">
        <v>33</v>
      </c>
      <c r="Q3" s="4">
        <v>0</v>
      </c>
      <c r="R3" s="7">
        <v>44591</v>
      </c>
      <c r="S3" s="6">
        <v>44635</v>
      </c>
      <c r="T3" s="4" t="s">
        <v>34</v>
      </c>
      <c r="U3" s="4">
        <v>195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44631</v>
      </c>
      <c r="G4" s="6">
        <v>44632</v>
      </c>
      <c r="H4" s="4">
        <v>1</v>
      </c>
      <c r="I4" s="4">
        <v>1</v>
      </c>
      <c r="J4" s="4">
        <v>1</v>
      </c>
      <c r="K4" s="4" t="s">
        <v>30</v>
      </c>
      <c r="L4" s="4">
        <v>160</v>
      </c>
      <c r="M4" s="4">
        <v>160</v>
      </c>
      <c r="N4" s="4" t="s">
        <v>45</v>
      </c>
      <c r="O4" s="4" t="s">
        <v>32</v>
      </c>
      <c r="P4" s="4" t="s">
        <v>33</v>
      </c>
      <c r="Q4" s="4">
        <v>0</v>
      </c>
      <c r="R4" s="7">
        <v>44595</v>
      </c>
      <c r="S4" s="6">
        <v>44635</v>
      </c>
      <c r="T4" s="4" t="s">
        <v>34</v>
      </c>
      <c r="U4" s="4">
        <v>160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44631</v>
      </c>
      <c r="G5" s="6">
        <v>44632</v>
      </c>
      <c r="H5" s="4">
        <v>1</v>
      </c>
      <c r="I5" s="4">
        <v>1</v>
      </c>
      <c r="J5" s="4">
        <v>1</v>
      </c>
      <c r="K5" s="4" t="s">
        <v>30</v>
      </c>
      <c r="L5" s="4">
        <v>74</v>
      </c>
      <c r="M5" s="4">
        <v>74</v>
      </c>
      <c r="N5" s="4" t="s">
        <v>51</v>
      </c>
      <c r="O5" s="4" t="s">
        <v>32</v>
      </c>
      <c r="P5" s="4" t="s">
        <v>33</v>
      </c>
      <c r="Q5" s="4">
        <v>0</v>
      </c>
      <c r="R5" s="7">
        <v>44606</v>
      </c>
      <c r="S5" s="6">
        <v>44635</v>
      </c>
      <c r="T5" s="4" t="s">
        <v>34</v>
      </c>
      <c r="U5" s="4">
        <v>74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44631</v>
      </c>
      <c r="G6" s="6">
        <v>44632</v>
      </c>
      <c r="H6" s="4">
        <v>1</v>
      </c>
      <c r="I6" s="4">
        <v>1</v>
      </c>
      <c r="J6" s="4">
        <v>1</v>
      </c>
      <c r="K6" s="4" t="s">
        <v>30</v>
      </c>
      <c r="L6" s="4">
        <v>1173</v>
      </c>
      <c r="M6" s="4">
        <v>1173</v>
      </c>
      <c r="N6" s="4" t="s">
        <v>56</v>
      </c>
      <c r="O6" s="4" t="s">
        <v>32</v>
      </c>
      <c r="P6" s="4" t="s">
        <v>33</v>
      </c>
      <c r="Q6" s="4">
        <v>0</v>
      </c>
      <c r="R6" s="7">
        <v>44606</v>
      </c>
      <c r="S6" s="6">
        <v>44635</v>
      </c>
      <c r="T6" s="4" t="s">
        <v>34</v>
      </c>
      <c r="U6" s="4">
        <v>1173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53</v>
      </c>
      <c r="B7" s="4" t="s">
        <v>26</v>
      </c>
      <c r="C7" s="4" t="s">
        <v>59</v>
      </c>
      <c r="D7" s="4" t="s">
        <v>54</v>
      </c>
      <c r="E7" s="4" t="s">
        <v>55</v>
      </c>
      <c r="F7" s="6">
        <v>44631</v>
      </c>
      <c r="G7" s="6">
        <v>44632</v>
      </c>
      <c r="H7" s="4">
        <v>1</v>
      </c>
      <c r="I7" s="4">
        <v>1</v>
      </c>
      <c r="J7" s="4">
        <v>1</v>
      </c>
      <c r="K7" s="4" t="s">
        <v>30</v>
      </c>
      <c r="L7" s="4">
        <v>-1173</v>
      </c>
      <c r="M7" s="4">
        <v>-1173</v>
      </c>
      <c r="N7" s="4" t="s">
        <v>56</v>
      </c>
      <c r="O7" s="4" t="s">
        <v>32</v>
      </c>
      <c r="P7" s="4" t="s">
        <v>33</v>
      </c>
      <c r="Q7" s="4">
        <v>0</v>
      </c>
      <c r="R7" s="7">
        <v>44606</v>
      </c>
      <c r="S7" s="6">
        <v>44635</v>
      </c>
      <c r="T7" s="4" t="s">
        <v>34</v>
      </c>
      <c r="U7" s="4">
        <v>-1173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44630</v>
      </c>
      <c r="G8" s="6">
        <v>44632</v>
      </c>
      <c r="H8" s="4">
        <v>1</v>
      </c>
      <c r="I8" s="4">
        <v>2</v>
      </c>
      <c r="J8" s="4">
        <v>2</v>
      </c>
      <c r="K8" s="4" t="s">
        <v>30</v>
      </c>
      <c r="L8" s="4">
        <v>253</v>
      </c>
      <c r="M8" s="4">
        <v>253</v>
      </c>
      <c r="N8" s="4" t="s">
        <v>63</v>
      </c>
      <c r="O8" s="4" t="s">
        <v>32</v>
      </c>
      <c r="P8" s="4" t="s">
        <v>33</v>
      </c>
      <c r="Q8" s="4">
        <v>0</v>
      </c>
      <c r="R8" s="7">
        <v>44613</v>
      </c>
      <c r="S8" s="6">
        <v>44635</v>
      </c>
      <c r="T8" s="4" t="s">
        <v>34</v>
      </c>
      <c r="U8" s="4">
        <v>253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44631</v>
      </c>
      <c r="G9" s="6">
        <v>44632</v>
      </c>
      <c r="H9" s="4">
        <v>1</v>
      </c>
      <c r="I9" s="4">
        <v>1</v>
      </c>
      <c r="J9" s="4">
        <v>1</v>
      </c>
      <c r="K9" s="4" t="s">
        <v>30</v>
      </c>
      <c r="L9" s="4">
        <v>74</v>
      </c>
      <c r="M9" s="4">
        <v>74</v>
      </c>
      <c r="N9" s="4" t="s">
        <v>67</v>
      </c>
      <c r="O9" s="4" t="s">
        <v>32</v>
      </c>
      <c r="P9" s="4" t="s">
        <v>33</v>
      </c>
      <c r="Q9" s="4">
        <v>0</v>
      </c>
      <c r="R9" s="7">
        <v>44619</v>
      </c>
      <c r="S9" s="6">
        <v>44635</v>
      </c>
      <c r="T9" s="4" t="s">
        <v>34</v>
      </c>
      <c r="U9" s="4">
        <v>74</v>
      </c>
      <c r="V9" s="4">
        <v>0</v>
      </c>
      <c r="W9" s="4">
        <v>0</v>
      </c>
      <c r="X9" s="4" t="s">
        <v>68</v>
      </c>
      <c r="Y9" s="4" t="s">
        <v>35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44631</v>
      </c>
      <c r="G10" s="6">
        <v>44632</v>
      </c>
      <c r="H10" s="4">
        <v>1</v>
      </c>
      <c r="I10" s="4">
        <v>1</v>
      </c>
      <c r="J10" s="4">
        <v>1</v>
      </c>
      <c r="K10" s="4" t="s">
        <v>30</v>
      </c>
      <c r="L10" s="4">
        <v>61</v>
      </c>
      <c r="M10" s="4">
        <v>61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44623</v>
      </c>
      <c r="S10" s="6">
        <v>44635</v>
      </c>
      <c r="T10" s="4" t="s">
        <v>34</v>
      </c>
      <c r="U10" s="4">
        <v>61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49</v>
      </c>
      <c r="E11" s="4" t="s">
        <v>50</v>
      </c>
      <c r="F11" s="6">
        <v>44631</v>
      </c>
      <c r="G11" s="6">
        <v>44632</v>
      </c>
      <c r="H11" s="4">
        <v>1</v>
      </c>
      <c r="I11" s="4">
        <v>1</v>
      </c>
      <c r="J11" s="4">
        <v>1</v>
      </c>
      <c r="K11" s="4" t="s">
        <v>30</v>
      </c>
      <c r="L11" s="4">
        <v>73</v>
      </c>
      <c r="M11" s="4">
        <v>73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44624</v>
      </c>
      <c r="S11" s="6">
        <v>44635</v>
      </c>
      <c r="T11" s="4" t="s">
        <v>34</v>
      </c>
      <c r="U11" s="4">
        <v>73</v>
      </c>
      <c r="V11" s="4">
        <v>0</v>
      </c>
      <c r="W11" s="4">
        <v>0</v>
      </c>
      <c r="X11" s="4" t="s">
        <v>77</v>
      </c>
      <c r="Y11" s="4" t="s">
        <v>35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44631</v>
      </c>
      <c r="G12" s="6">
        <v>44632</v>
      </c>
      <c r="H12" s="4">
        <v>1</v>
      </c>
      <c r="I12" s="4">
        <v>1</v>
      </c>
      <c r="J12" s="4">
        <v>1</v>
      </c>
      <c r="K12" s="4" t="s">
        <v>30</v>
      </c>
      <c r="L12" s="4">
        <v>93</v>
      </c>
      <c r="M12" s="4">
        <v>93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44624</v>
      </c>
      <c r="S12" s="6">
        <v>44635</v>
      </c>
      <c r="T12" s="4" t="s">
        <v>34</v>
      </c>
      <c r="U12" s="4">
        <v>93</v>
      </c>
      <c r="V12" s="4">
        <v>0</v>
      </c>
      <c r="W12" s="4">
        <v>0</v>
      </c>
      <c r="X12" s="4" t="s">
        <v>82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59</v>
      </c>
      <c r="D13" s="4" t="s">
        <v>79</v>
      </c>
      <c r="E13" s="4" t="s">
        <v>80</v>
      </c>
      <c r="F13" s="6">
        <v>44631</v>
      </c>
      <c r="G13" s="6">
        <v>44632</v>
      </c>
      <c r="H13" s="4">
        <v>1</v>
      </c>
      <c r="I13" s="4">
        <v>1</v>
      </c>
      <c r="J13" s="4">
        <v>1</v>
      </c>
      <c r="K13" s="4" t="s">
        <v>30</v>
      </c>
      <c r="L13" s="4">
        <v>-93</v>
      </c>
      <c r="M13" s="4">
        <v>-93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44624</v>
      </c>
      <c r="S13" s="6">
        <v>44635</v>
      </c>
      <c r="T13" s="4" t="s">
        <v>34</v>
      </c>
      <c r="U13" s="4">
        <v>-93</v>
      </c>
      <c r="V13" s="4">
        <v>0</v>
      </c>
      <c r="W13" s="4">
        <v>0</v>
      </c>
      <c r="X13" s="4" t="s">
        <v>82</v>
      </c>
      <c r="Y13" s="4" t="s">
        <v>35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44631</v>
      </c>
      <c r="G14" s="6">
        <v>44632</v>
      </c>
      <c r="H14" s="4">
        <v>1</v>
      </c>
      <c r="I14" s="4">
        <v>1</v>
      </c>
      <c r="J14" s="4">
        <v>1</v>
      </c>
      <c r="K14" s="4" t="s">
        <v>30</v>
      </c>
      <c r="L14" s="4">
        <v>100</v>
      </c>
      <c r="M14" s="4">
        <v>100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44624</v>
      </c>
      <c r="S14" s="6">
        <v>44635</v>
      </c>
      <c r="T14" s="4" t="s">
        <v>34</v>
      </c>
      <c r="U14" s="4">
        <v>100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49</v>
      </c>
      <c r="E15" s="4" t="s">
        <v>50</v>
      </c>
      <c r="F15" s="6">
        <v>44631</v>
      </c>
      <c r="G15" s="6">
        <v>44632</v>
      </c>
      <c r="H15" s="4">
        <v>1</v>
      </c>
      <c r="I15" s="4">
        <v>1</v>
      </c>
      <c r="J15" s="4">
        <v>1</v>
      </c>
      <c r="K15" s="4" t="s">
        <v>30</v>
      </c>
      <c r="L15" s="4">
        <v>73</v>
      </c>
      <c r="M15" s="4">
        <v>73</v>
      </c>
      <c r="N15" s="4" t="s">
        <v>90</v>
      </c>
      <c r="O15" s="4" t="s">
        <v>32</v>
      </c>
      <c r="P15" s="4" t="s">
        <v>33</v>
      </c>
      <c r="Q15" s="4">
        <v>0</v>
      </c>
      <c r="R15" s="7">
        <v>44624</v>
      </c>
      <c r="S15" s="6">
        <v>44635</v>
      </c>
      <c r="T15" s="4" t="s">
        <v>34</v>
      </c>
      <c r="U15" s="4">
        <v>73</v>
      </c>
      <c r="V15" s="4">
        <v>0</v>
      </c>
      <c r="W15" s="4">
        <v>0</v>
      </c>
      <c r="X15" s="4" t="s">
        <v>91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44631</v>
      </c>
      <c r="G16" s="6">
        <v>44632</v>
      </c>
      <c r="H16" s="4">
        <v>1</v>
      </c>
      <c r="I16" s="4">
        <v>1</v>
      </c>
      <c r="J16" s="4">
        <v>1</v>
      </c>
      <c r="K16" s="4" t="s">
        <v>30</v>
      </c>
      <c r="L16" s="4">
        <v>129</v>
      </c>
      <c r="M16" s="4">
        <v>129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44625</v>
      </c>
      <c r="S16" s="6">
        <v>44635</v>
      </c>
      <c r="T16" s="4" t="s">
        <v>34</v>
      </c>
      <c r="U16" s="4">
        <v>129</v>
      </c>
      <c r="V16" s="4">
        <v>0</v>
      </c>
      <c r="W16" s="4">
        <v>0</v>
      </c>
      <c r="X16" s="4" t="s">
        <v>35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61</v>
      </c>
      <c r="E17" s="4" t="s">
        <v>62</v>
      </c>
      <c r="F17" s="6">
        <v>44628</v>
      </c>
      <c r="G17" s="6">
        <v>44632</v>
      </c>
      <c r="H17" s="4">
        <v>1</v>
      </c>
      <c r="I17" s="4">
        <v>4</v>
      </c>
      <c r="J17" s="4">
        <v>4</v>
      </c>
      <c r="K17" s="4" t="s">
        <v>30</v>
      </c>
      <c r="L17" s="4">
        <v>433</v>
      </c>
      <c r="M17" s="4">
        <v>433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44625</v>
      </c>
      <c r="S17" s="6">
        <v>44635</v>
      </c>
      <c r="T17" s="4" t="s">
        <v>34</v>
      </c>
      <c r="U17" s="4">
        <v>433</v>
      </c>
      <c r="V17" s="4">
        <v>0</v>
      </c>
      <c r="W17" s="4">
        <v>0</v>
      </c>
      <c r="X17" s="4" t="s">
        <v>35</v>
      </c>
      <c r="Y17" s="4" t="s">
        <v>99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101</v>
      </c>
      <c r="E18" s="4" t="s">
        <v>102</v>
      </c>
      <c r="F18" s="6">
        <v>44631</v>
      </c>
      <c r="G18" s="6">
        <v>44632</v>
      </c>
      <c r="H18" s="4">
        <v>1</v>
      </c>
      <c r="I18" s="4">
        <v>1</v>
      </c>
      <c r="J18" s="4">
        <v>1</v>
      </c>
      <c r="K18" s="4" t="s">
        <v>30</v>
      </c>
      <c r="L18" s="4">
        <v>48</v>
      </c>
      <c r="M18" s="4">
        <v>48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44626</v>
      </c>
      <c r="S18" s="6">
        <v>44635</v>
      </c>
      <c r="T18" s="4" t="s">
        <v>34</v>
      </c>
      <c r="U18" s="4">
        <v>48</v>
      </c>
      <c r="V18" s="4">
        <v>0</v>
      </c>
      <c r="W18" s="4">
        <v>0</v>
      </c>
      <c r="X18" s="4" t="s">
        <v>104</v>
      </c>
      <c r="Y18" s="4" t="s">
        <v>35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44630</v>
      </c>
      <c r="G19" s="6">
        <v>44632</v>
      </c>
      <c r="H19" s="4">
        <v>1</v>
      </c>
      <c r="I19" s="4">
        <v>2</v>
      </c>
      <c r="J19" s="4">
        <v>2</v>
      </c>
      <c r="K19" s="4" t="s">
        <v>30</v>
      </c>
      <c r="L19" s="4">
        <v>616</v>
      </c>
      <c r="M19" s="4">
        <v>616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44627</v>
      </c>
      <c r="S19" s="6">
        <v>44635</v>
      </c>
      <c r="T19" s="4" t="s">
        <v>34</v>
      </c>
      <c r="U19" s="4">
        <v>616</v>
      </c>
      <c r="V19" s="4">
        <v>0</v>
      </c>
      <c r="W19" s="4">
        <v>0</v>
      </c>
      <c r="X19" s="4" t="s">
        <v>109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44631</v>
      </c>
      <c r="G20" s="6">
        <v>44632</v>
      </c>
      <c r="H20" s="4">
        <v>1</v>
      </c>
      <c r="I20" s="4">
        <v>1</v>
      </c>
      <c r="J20" s="4">
        <v>1</v>
      </c>
      <c r="K20" s="4" t="s">
        <v>30</v>
      </c>
      <c r="L20" s="4">
        <v>191</v>
      </c>
      <c r="M20" s="4">
        <v>191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44628</v>
      </c>
      <c r="S20" s="6">
        <v>44635</v>
      </c>
      <c r="T20" s="4" t="s">
        <v>34</v>
      </c>
      <c r="U20" s="4">
        <v>191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44630</v>
      </c>
      <c r="G21" s="6">
        <v>44632</v>
      </c>
      <c r="H21" s="4">
        <v>1</v>
      </c>
      <c r="I21" s="4">
        <v>2</v>
      </c>
      <c r="J21" s="4">
        <v>2</v>
      </c>
      <c r="K21" s="4" t="s">
        <v>30</v>
      </c>
      <c r="L21" s="4">
        <v>450</v>
      </c>
      <c r="M21" s="4">
        <v>450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44628</v>
      </c>
      <c r="S21" s="6">
        <v>44635</v>
      </c>
      <c r="T21" s="4" t="s">
        <v>34</v>
      </c>
      <c r="U21" s="4">
        <v>450</v>
      </c>
      <c r="V21" s="4">
        <v>0</v>
      </c>
      <c r="W21" s="4">
        <v>0</v>
      </c>
      <c r="X21" s="4" t="s">
        <v>121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44631</v>
      </c>
      <c r="G22" s="6">
        <v>44632</v>
      </c>
      <c r="H22" s="4">
        <v>1</v>
      </c>
      <c r="I22" s="4">
        <v>1</v>
      </c>
      <c r="J22" s="4">
        <v>1</v>
      </c>
      <c r="K22" s="4" t="s">
        <v>30</v>
      </c>
      <c r="L22" s="4">
        <v>59</v>
      </c>
      <c r="M22" s="4">
        <v>59</v>
      </c>
      <c r="N22" s="4" t="s">
        <v>125</v>
      </c>
      <c r="O22" s="4" t="s">
        <v>32</v>
      </c>
      <c r="P22" s="4" t="s">
        <v>33</v>
      </c>
      <c r="Q22" s="4">
        <v>0</v>
      </c>
      <c r="R22" s="7">
        <v>44628</v>
      </c>
      <c r="S22" s="6">
        <v>44635</v>
      </c>
      <c r="T22" s="4" t="s">
        <v>34</v>
      </c>
      <c r="U22" s="4">
        <v>59</v>
      </c>
      <c r="V22" s="4">
        <v>0</v>
      </c>
      <c r="W22" s="4">
        <v>0</v>
      </c>
      <c r="X22" s="4" t="s">
        <v>126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44629</v>
      </c>
      <c r="G23" s="6">
        <v>44632</v>
      </c>
      <c r="H23" s="4">
        <v>1</v>
      </c>
      <c r="I23" s="4">
        <v>3</v>
      </c>
      <c r="J23" s="4">
        <v>3</v>
      </c>
      <c r="K23" s="4" t="s">
        <v>30</v>
      </c>
      <c r="L23" s="4">
        <v>570</v>
      </c>
      <c r="M23" s="4">
        <v>570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44629</v>
      </c>
      <c r="S23" s="6">
        <v>44635</v>
      </c>
      <c r="T23" s="4" t="s">
        <v>34</v>
      </c>
      <c r="U23" s="4">
        <v>570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29</v>
      </c>
      <c r="F24" s="6">
        <v>44631</v>
      </c>
      <c r="G24" s="6">
        <v>44632</v>
      </c>
      <c r="H24" s="4">
        <v>1</v>
      </c>
      <c r="I24" s="4">
        <v>1</v>
      </c>
      <c r="J24" s="4">
        <v>1</v>
      </c>
      <c r="K24" s="4" t="s">
        <v>30</v>
      </c>
      <c r="L24" s="4">
        <v>66</v>
      </c>
      <c r="M24" s="4">
        <v>66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44629</v>
      </c>
      <c r="S24" s="6">
        <v>44635</v>
      </c>
      <c r="T24" s="4" t="s">
        <v>34</v>
      </c>
      <c r="U24" s="4">
        <v>66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44631</v>
      </c>
      <c r="G25" s="6">
        <v>44632</v>
      </c>
      <c r="H25" s="4">
        <v>1</v>
      </c>
      <c r="I25" s="4">
        <v>1</v>
      </c>
      <c r="J25" s="4">
        <v>1</v>
      </c>
      <c r="K25" s="4" t="s">
        <v>30</v>
      </c>
      <c r="L25" s="4">
        <v>35</v>
      </c>
      <c r="M25" s="4">
        <v>35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44629</v>
      </c>
      <c r="S25" s="6">
        <v>44635</v>
      </c>
      <c r="T25" s="4" t="s">
        <v>34</v>
      </c>
      <c r="U25" s="4">
        <v>35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118</v>
      </c>
      <c r="E26" s="4" t="s">
        <v>119</v>
      </c>
      <c r="F26" s="6">
        <v>44631</v>
      </c>
      <c r="G26" s="6">
        <v>44632</v>
      </c>
      <c r="H26" s="4">
        <v>1</v>
      </c>
      <c r="I26" s="4">
        <v>1</v>
      </c>
      <c r="J26" s="4">
        <v>1</v>
      </c>
      <c r="K26" s="4" t="s">
        <v>30</v>
      </c>
      <c r="L26" s="4">
        <v>271</v>
      </c>
      <c r="M26" s="4">
        <v>271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44630</v>
      </c>
      <c r="S26" s="6">
        <v>44635</v>
      </c>
      <c r="T26" s="4" t="s">
        <v>34</v>
      </c>
      <c r="U26" s="4">
        <v>271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44631</v>
      </c>
      <c r="G27" s="6">
        <v>44632</v>
      </c>
      <c r="H27" s="4">
        <v>1</v>
      </c>
      <c r="I27" s="4">
        <v>1</v>
      </c>
      <c r="J27" s="4">
        <v>1</v>
      </c>
      <c r="K27" s="4" t="s">
        <v>30</v>
      </c>
      <c r="L27" s="4">
        <v>151</v>
      </c>
      <c r="M27" s="4">
        <v>151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44630</v>
      </c>
      <c r="S27" s="6">
        <v>44635</v>
      </c>
      <c r="T27" s="4" t="s">
        <v>34</v>
      </c>
      <c r="U27" s="4">
        <v>151</v>
      </c>
      <c r="V27" s="4">
        <v>0</v>
      </c>
      <c r="W27" s="4">
        <v>0</v>
      </c>
      <c r="X27" s="4" t="s">
        <v>149</v>
      </c>
      <c r="Y27" s="4" t="s">
        <v>35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44631</v>
      </c>
      <c r="G28" s="6">
        <v>44632</v>
      </c>
      <c r="H28" s="4">
        <v>1</v>
      </c>
      <c r="I28" s="4">
        <v>1</v>
      </c>
      <c r="J28" s="4">
        <v>1</v>
      </c>
      <c r="K28" s="4" t="s">
        <v>30</v>
      </c>
      <c r="L28" s="4">
        <v>69</v>
      </c>
      <c r="M28" s="4">
        <v>69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44630</v>
      </c>
      <c r="S28" s="6">
        <v>44635</v>
      </c>
      <c r="T28" s="4" t="s">
        <v>34</v>
      </c>
      <c r="U28" s="4">
        <v>69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44631</v>
      </c>
      <c r="G29" s="6">
        <v>44632</v>
      </c>
      <c r="H29" s="4">
        <v>1</v>
      </c>
      <c r="I29" s="4">
        <v>1</v>
      </c>
      <c r="J29" s="4">
        <v>1</v>
      </c>
      <c r="K29" s="4" t="s">
        <v>30</v>
      </c>
      <c r="L29" s="4">
        <v>151</v>
      </c>
      <c r="M29" s="4">
        <v>151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44630</v>
      </c>
      <c r="S29" s="6">
        <v>44635</v>
      </c>
      <c r="T29" s="4" t="s">
        <v>34</v>
      </c>
      <c r="U29" s="4">
        <v>151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118</v>
      </c>
      <c r="E30" s="4" t="s">
        <v>119</v>
      </c>
      <c r="F30" s="6">
        <v>44631</v>
      </c>
      <c r="G30" s="6">
        <v>44632</v>
      </c>
      <c r="H30" s="4">
        <v>1</v>
      </c>
      <c r="I30" s="4">
        <v>1</v>
      </c>
      <c r="J30" s="4">
        <v>1</v>
      </c>
      <c r="K30" s="4" t="s">
        <v>30</v>
      </c>
      <c r="L30" s="4">
        <v>240</v>
      </c>
      <c r="M30" s="4">
        <v>240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44631</v>
      </c>
      <c r="S30" s="6">
        <v>44635</v>
      </c>
      <c r="T30" s="4" t="s">
        <v>34</v>
      </c>
      <c r="U30" s="4">
        <v>240</v>
      </c>
      <c r="V30" s="4">
        <v>0</v>
      </c>
      <c r="W30" s="4">
        <v>0</v>
      </c>
      <c r="X30" s="4" t="s">
        <v>164</v>
      </c>
      <c r="Y30" s="4" t="s">
        <v>35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44631</v>
      </c>
      <c r="G31" s="6">
        <v>44632</v>
      </c>
      <c r="H31" s="4">
        <v>1</v>
      </c>
      <c r="I31" s="4">
        <v>1</v>
      </c>
      <c r="J31" s="4">
        <v>1</v>
      </c>
      <c r="K31" s="4" t="s">
        <v>30</v>
      </c>
      <c r="L31" s="4">
        <v>284</v>
      </c>
      <c r="M31" s="4">
        <v>284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44631</v>
      </c>
      <c r="S31" s="6">
        <v>44635</v>
      </c>
      <c r="T31" s="4" t="s">
        <v>34</v>
      </c>
      <c r="U31" s="4">
        <v>284</v>
      </c>
      <c r="V31" s="4">
        <v>0</v>
      </c>
      <c r="W31" s="4">
        <v>0</v>
      </c>
      <c r="X31" s="4" t="s">
        <v>35</v>
      </c>
      <c r="Y31" s="4" t="s">
        <v>169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44631</v>
      </c>
      <c r="G32" s="6">
        <v>44632</v>
      </c>
      <c r="H32" s="4">
        <v>1</v>
      </c>
      <c r="I32" s="4">
        <v>1</v>
      </c>
      <c r="J32" s="4">
        <v>1</v>
      </c>
      <c r="K32" s="4" t="s">
        <v>30</v>
      </c>
      <c r="L32" s="4">
        <v>80</v>
      </c>
      <c r="M32" s="4">
        <v>80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44631</v>
      </c>
      <c r="S32" s="6">
        <v>44635</v>
      </c>
      <c r="T32" s="4" t="s">
        <v>34</v>
      </c>
      <c r="U32" s="4">
        <v>80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44631</v>
      </c>
      <c r="G33" s="6">
        <v>44632</v>
      </c>
      <c r="H33" s="4">
        <v>1</v>
      </c>
      <c r="I33" s="4">
        <v>1</v>
      </c>
      <c r="J33" s="4">
        <v>1</v>
      </c>
      <c r="K33" s="4" t="s">
        <v>30</v>
      </c>
      <c r="L33" s="4">
        <v>149</v>
      </c>
      <c r="M33" s="4">
        <v>149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44631</v>
      </c>
      <c r="S33" s="6">
        <v>44635</v>
      </c>
      <c r="T33" s="4" t="s">
        <v>34</v>
      </c>
      <c r="U33" s="4">
        <v>149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44631</v>
      </c>
      <c r="G34" s="6">
        <v>44632</v>
      </c>
      <c r="H34" s="4">
        <v>1</v>
      </c>
      <c r="I34" s="4">
        <v>1</v>
      </c>
      <c r="J34" s="4">
        <v>1</v>
      </c>
      <c r="K34" s="4" t="s">
        <v>30</v>
      </c>
      <c r="L34" s="4">
        <v>210</v>
      </c>
      <c r="M34" s="4">
        <v>210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44631</v>
      </c>
      <c r="S34" s="6">
        <v>44635</v>
      </c>
      <c r="T34" s="4" t="s">
        <v>34</v>
      </c>
      <c r="U34" s="4">
        <v>210</v>
      </c>
      <c r="V34" s="4">
        <v>0</v>
      </c>
      <c r="W34" s="4">
        <v>0</v>
      </c>
      <c r="X34" s="4" t="s">
        <v>184</v>
      </c>
      <c r="Y34" s="4" t="s">
        <v>35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181</v>
      </c>
      <c r="E35" s="4" t="s">
        <v>186</v>
      </c>
      <c r="F35" s="6">
        <v>44631</v>
      </c>
      <c r="G35" s="6">
        <v>44632</v>
      </c>
      <c r="H35" s="4">
        <v>1</v>
      </c>
      <c r="I35" s="4">
        <v>1</v>
      </c>
      <c r="J35" s="4">
        <v>1</v>
      </c>
      <c r="K35" s="4" t="s">
        <v>30</v>
      </c>
      <c r="L35" s="4">
        <v>230</v>
      </c>
      <c r="M35" s="4">
        <v>230</v>
      </c>
      <c r="N35" s="4" t="s">
        <v>187</v>
      </c>
      <c r="O35" s="4" t="s">
        <v>32</v>
      </c>
      <c r="P35" s="4" t="s">
        <v>33</v>
      </c>
      <c r="Q35" s="4">
        <v>0</v>
      </c>
      <c r="R35" s="7">
        <v>44631</v>
      </c>
      <c r="S35" s="6">
        <v>44635</v>
      </c>
      <c r="T35" s="4" t="s">
        <v>34</v>
      </c>
      <c r="U35" s="4">
        <v>230</v>
      </c>
      <c r="V35" s="4">
        <v>0</v>
      </c>
      <c r="W35" s="4">
        <v>0</v>
      </c>
      <c r="X35" s="4" t="s">
        <v>188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2"/>
  <sheetViews>
    <sheetView tabSelected="1" topLeftCell="A10" workbookViewId="0">
      <selection activeCell="A40" sqref="A40:A4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5">
        <v>17102910197</v>
      </c>
      <c r="B2" s="6">
        <v>44631</v>
      </c>
      <c r="C2" s="6">
        <v>44632</v>
      </c>
      <c r="D2" s="4">
        <v>95</v>
      </c>
      <c r="E2" s="4" t="str">
        <f>VLOOKUP(A2,HOP!A:L,12,0)</f>
        <v>95.00</v>
      </c>
      <c r="F2" s="4" t="str">
        <f>VLOOKUP(A2,HOP!A:C,3,0)</f>
        <v>2369305</v>
      </c>
      <c r="G2" s="4">
        <f>D2-E2</f>
        <v>0</v>
      </c>
      <c r="H2" s="4" t="str">
        <f>$H$1&amp;F2</f>
        <v>，2369305</v>
      </c>
      <c r="I2" s="4" t="str">
        <f>VLOOKUP(A2,HOP!A:U,21,0)</f>
        <v>直连</v>
      </c>
    </row>
    <row r="3" s="4" customFormat="1" spans="1:9">
      <c r="A3" s="5">
        <v>17257081890</v>
      </c>
      <c r="B3" s="6">
        <v>44631</v>
      </c>
      <c r="C3" s="6">
        <v>44632</v>
      </c>
      <c r="D3" s="4">
        <v>195</v>
      </c>
      <c r="E3" s="4" t="str">
        <f>VLOOKUP(A3,HOP!A:L,12,0)</f>
        <v>195.00</v>
      </c>
      <c r="F3" s="4" t="str">
        <f>VLOOKUP(A3,HOP!A:C,3,0)</f>
        <v>2410713</v>
      </c>
      <c r="G3" s="4">
        <f t="shared" ref="G3:G33" si="0">D3-E3</f>
        <v>0</v>
      </c>
      <c r="H3" s="4" t="str">
        <f t="shared" ref="H3:H33" si="1">$H$1&amp;F3</f>
        <v>，2410713</v>
      </c>
      <c r="I3" s="4" t="str">
        <f>VLOOKUP(A3,HOP!A:U,21,0)</f>
        <v>直连</v>
      </c>
    </row>
    <row r="4" s="4" customFormat="1" spans="1:9">
      <c r="A4" s="5">
        <v>17272425316</v>
      </c>
      <c r="B4" s="6">
        <v>44631</v>
      </c>
      <c r="C4" s="6">
        <v>44632</v>
      </c>
      <c r="D4" s="4">
        <v>160</v>
      </c>
      <c r="E4" s="4" t="str">
        <f>VLOOKUP(A4,HOP!A:L,12,0)</f>
        <v>160.00</v>
      </c>
      <c r="F4" s="4" t="str">
        <f>VLOOKUP(A4,HOP!A:C,3,0)</f>
        <v>2412270</v>
      </c>
      <c r="G4" s="4">
        <f t="shared" si="0"/>
        <v>0</v>
      </c>
      <c r="H4" s="4" t="str">
        <f t="shared" si="1"/>
        <v>，2412270</v>
      </c>
      <c r="I4" s="4" t="str">
        <f>VLOOKUP(A4,HOP!A:U,21,0)</f>
        <v>直连</v>
      </c>
    </row>
    <row r="5" s="4" customFormat="1" spans="1:9">
      <c r="A5" s="5">
        <v>17359754536</v>
      </c>
      <c r="B5" s="6">
        <v>44631</v>
      </c>
      <c r="C5" s="6">
        <v>44632</v>
      </c>
      <c r="D5" s="4">
        <v>74</v>
      </c>
      <c r="E5" s="4" t="str">
        <f>VLOOKUP(A5,HOP!A:L,12,0)</f>
        <v>74.00</v>
      </c>
      <c r="F5" s="4" t="str">
        <f>VLOOKUP(A5,HOP!A:C,3,0)</f>
        <v>2419208</v>
      </c>
      <c r="G5" s="4">
        <f t="shared" si="0"/>
        <v>0</v>
      </c>
      <c r="H5" s="4" t="str">
        <f t="shared" si="1"/>
        <v>，2419208</v>
      </c>
      <c r="I5" s="4" t="str">
        <f>VLOOKUP(A5,HOP!A:U,21,0)</f>
        <v>直连</v>
      </c>
    </row>
    <row r="6" s="4" customFormat="1" hidden="1" spans="1:9">
      <c r="A6" s="5">
        <v>17361382931</v>
      </c>
      <c r="B6" s="6">
        <v>44631</v>
      </c>
      <c r="C6" s="6">
        <v>44632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17439466364</v>
      </c>
      <c r="B7" s="6">
        <v>44630</v>
      </c>
      <c r="C7" s="6">
        <v>44632</v>
      </c>
      <c r="D7" s="4">
        <v>253</v>
      </c>
      <c r="E7" s="4" t="str">
        <f>VLOOKUP(A7,HOP!A:L,12,0)</f>
        <v>253.00</v>
      </c>
      <c r="F7" s="4" t="str">
        <f>VLOOKUP(A7,HOP!A:C,3,0)</f>
        <v>2428594</v>
      </c>
      <c r="G7" s="4">
        <f t="shared" si="0"/>
        <v>0</v>
      </c>
      <c r="H7" s="4" t="str">
        <f t="shared" si="1"/>
        <v>，2428594</v>
      </c>
      <c r="I7" s="4" t="str">
        <f>VLOOKUP(A7,HOP!A:U,21,0)</f>
        <v>直连</v>
      </c>
    </row>
    <row r="8" s="4" customFormat="1" spans="1:9">
      <c r="A8" s="5">
        <v>17508603493</v>
      </c>
      <c r="B8" s="6">
        <v>44631</v>
      </c>
      <c r="C8" s="6">
        <v>44632</v>
      </c>
      <c r="D8" s="4">
        <v>74</v>
      </c>
      <c r="E8" s="4" t="str">
        <f>VLOOKUP(A8,HOP!A:L,12,0)</f>
        <v>74.00</v>
      </c>
      <c r="F8" s="4" t="str">
        <f>VLOOKUP(A8,HOP!A:C,3,0)</f>
        <v>2438887</v>
      </c>
      <c r="G8" s="4">
        <f t="shared" si="0"/>
        <v>0</v>
      </c>
      <c r="H8" s="4" t="str">
        <f t="shared" si="1"/>
        <v>，2438887</v>
      </c>
      <c r="I8" s="4" t="str">
        <f>VLOOKUP(A8,HOP!A:U,21,0)</f>
        <v>直连</v>
      </c>
    </row>
    <row r="9" s="4" customFormat="1" spans="1:9">
      <c r="A9" s="5">
        <v>17548109911</v>
      </c>
      <c r="B9" s="6">
        <v>44631</v>
      </c>
      <c r="C9" s="6">
        <v>44632</v>
      </c>
      <c r="D9" s="4">
        <v>61</v>
      </c>
      <c r="E9" s="4" t="str">
        <f>VLOOKUP(A9,HOP!A:L,12,0)</f>
        <v>61.00</v>
      </c>
      <c r="F9" s="4" t="str">
        <f>VLOOKUP(A9,HOP!A:C,3,0)</f>
        <v>2446717</v>
      </c>
      <c r="G9" s="4">
        <f t="shared" si="0"/>
        <v>0</v>
      </c>
      <c r="H9" s="4" t="str">
        <f t="shared" si="1"/>
        <v>，2446717</v>
      </c>
      <c r="I9" s="4" t="str">
        <f>VLOOKUP(A9,HOP!A:U,21,0)</f>
        <v>直连</v>
      </c>
    </row>
    <row r="10" s="4" customFormat="1" spans="1:9">
      <c r="A10" s="5">
        <v>17549784672</v>
      </c>
      <c r="B10" s="6">
        <v>44631</v>
      </c>
      <c r="C10" s="6">
        <v>44632</v>
      </c>
      <c r="D10" s="4">
        <v>73</v>
      </c>
      <c r="E10" s="4" t="str">
        <f>VLOOKUP(A10,HOP!A:L,12,0)</f>
        <v>73.00</v>
      </c>
      <c r="F10" s="4" t="str">
        <f>VLOOKUP(A10,HOP!A:C,3,0)</f>
        <v>2447488</v>
      </c>
      <c r="G10" s="4">
        <f t="shared" si="0"/>
        <v>0</v>
      </c>
      <c r="H10" s="4" t="str">
        <f t="shared" si="1"/>
        <v>，2447488</v>
      </c>
      <c r="I10" s="4" t="str">
        <f>VLOOKUP(A10,HOP!A:U,21,0)</f>
        <v>直连</v>
      </c>
    </row>
    <row r="11" s="4" customFormat="1" hidden="1" spans="1:9">
      <c r="A11" s="5">
        <v>17550255129</v>
      </c>
      <c r="B11" s="6">
        <v>44631</v>
      </c>
      <c r="C11" s="6">
        <v>44632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17556360816</v>
      </c>
      <c r="B12" s="6">
        <v>44631</v>
      </c>
      <c r="C12" s="6">
        <v>44632</v>
      </c>
      <c r="D12" s="4">
        <v>100</v>
      </c>
      <c r="E12" s="4" t="str">
        <f>VLOOKUP(A12,HOP!A:L,12,0)</f>
        <v>100.00</v>
      </c>
      <c r="F12" s="4" t="str">
        <f>VLOOKUP(A12,HOP!A:C,3,0)</f>
        <v>2448379</v>
      </c>
      <c r="G12" s="4">
        <f t="shared" si="0"/>
        <v>0</v>
      </c>
      <c r="H12" s="4" t="str">
        <f t="shared" si="1"/>
        <v>，2448379</v>
      </c>
      <c r="I12" s="4" t="str">
        <f>VLOOKUP(A12,HOP!A:U,21,0)</f>
        <v>直连</v>
      </c>
    </row>
    <row r="13" s="4" customFormat="1" spans="1:9">
      <c r="A13" s="5">
        <v>17556411094</v>
      </c>
      <c r="B13" s="6">
        <v>44631</v>
      </c>
      <c r="C13" s="6">
        <v>44632</v>
      </c>
      <c r="D13" s="4">
        <v>73</v>
      </c>
      <c r="E13" s="4" t="str">
        <f>VLOOKUP(A13,HOP!A:L,12,0)</f>
        <v>73.00</v>
      </c>
      <c r="F13" s="4" t="str">
        <f>VLOOKUP(A13,HOP!A:C,3,0)</f>
        <v>2448404</v>
      </c>
      <c r="G13" s="4">
        <f t="shared" si="0"/>
        <v>0</v>
      </c>
      <c r="H13" s="4" t="str">
        <f t="shared" si="1"/>
        <v>，2448404</v>
      </c>
      <c r="I13" s="4" t="str">
        <f>VLOOKUP(A13,HOP!A:U,21,0)</f>
        <v>直连</v>
      </c>
    </row>
    <row r="14" s="4" customFormat="1" spans="1:9">
      <c r="A14" s="5">
        <v>17558670235</v>
      </c>
      <c r="B14" s="6">
        <v>44631</v>
      </c>
      <c r="C14" s="6">
        <v>44632</v>
      </c>
      <c r="D14" s="4">
        <v>129</v>
      </c>
      <c r="E14" s="4" t="str">
        <f>VLOOKUP(A14,HOP!A:L,12,0)</f>
        <v>129.00</v>
      </c>
      <c r="F14" s="4" t="str">
        <f>VLOOKUP(A14,HOP!A:C,3,0)</f>
        <v>2449517</v>
      </c>
      <c r="G14" s="4">
        <f t="shared" si="0"/>
        <v>0</v>
      </c>
      <c r="H14" s="4" t="str">
        <f t="shared" si="1"/>
        <v>，2449517</v>
      </c>
      <c r="I14" s="4" t="str">
        <f>VLOOKUP(A14,HOP!A:U,21,0)</f>
        <v>直连</v>
      </c>
    </row>
    <row r="15" s="4" customFormat="1" spans="1:9">
      <c r="A15" s="5">
        <v>17562821086</v>
      </c>
      <c r="B15" s="6">
        <v>44628</v>
      </c>
      <c r="C15" s="6">
        <v>44632</v>
      </c>
      <c r="D15" s="4">
        <v>433</v>
      </c>
      <c r="E15" s="4" t="str">
        <f>VLOOKUP(A15,HOP!A:L,12,0)</f>
        <v>433.00</v>
      </c>
      <c r="F15" s="4" t="str">
        <f>VLOOKUP(A15,HOP!A:C,3,0)</f>
        <v>2449544</v>
      </c>
      <c r="G15" s="4">
        <f t="shared" si="0"/>
        <v>0</v>
      </c>
      <c r="H15" s="4" t="str">
        <f t="shared" si="1"/>
        <v>，2449544</v>
      </c>
      <c r="I15" s="4" t="str">
        <f>VLOOKUP(A15,HOP!A:U,21,0)</f>
        <v>直连</v>
      </c>
    </row>
    <row r="16" s="4" customFormat="1" spans="1:9">
      <c r="A16" s="5">
        <v>17572097829</v>
      </c>
      <c r="B16" s="6">
        <v>44631</v>
      </c>
      <c r="C16" s="6">
        <v>44632</v>
      </c>
      <c r="D16" s="4">
        <v>48</v>
      </c>
      <c r="E16" s="4" t="str">
        <f>VLOOKUP(A16,HOP!A:L,12,0)</f>
        <v>48.00</v>
      </c>
      <c r="F16" s="4" t="str">
        <f>VLOOKUP(A16,HOP!A:C,3,0)</f>
        <v>2451370</v>
      </c>
      <c r="G16" s="4">
        <f t="shared" si="0"/>
        <v>0</v>
      </c>
      <c r="H16" s="4" t="str">
        <f t="shared" si="1"/>
        <v>，2451370</v>
      </c>
      <c r="I16" s="4" t="str">
        <f>VLOOKUP(A16,HOP!A:U,21,0)</f>
        <v>直连</v>
      </c>
    </row>
    <row r="17" s="4" customFormat="1" spans="1:9">
      <c r="A17" s="5">
        <v>17588783114</v>
      </c>
      <c r="B17" s="6">
        <v>44630</v>
      </c>
      <c r="C17" s="6">
        <v>44632</v>
      </c>
      <c r="D17" s="4">
        <v>616</v>
      </c>
      <c r="E17" s="4" t="str">
        <f>VLOOKUP(A17,HOP!A:L,12,0)</f>
        <v>616.00</v>
      </c>
      <c r="F17" s="4" t="str">
        <f>VLOOKUP(A17,HOP!A:C,3,0)</f>
        <v>2454624</v>
      </c>
      <c r="G17" s="4">
        <f t="shared" si="0"/>
        <v>0</v>
      </c>
      <c r="H17" s="4" t="str">
        <f t="shared" si="1"/>
        <v>，2454624</v>
      </c>
      <c r="I17" s="4" t="str">
        <f>VLOOKUP(A17,HOP!A:U,21,0)</f>
        <v>直连</v>
      </c>
    </row>
    <row r="18" s="4" customFormat="1" spans="1:9">
      <c r="A18" s="5">
        <v>17589772496</v>
      </c>
      <c r="B18" s="6">
        <v>44631</v>
      </c>
      <c r="C18" s="6">
        <v>44632</v>
      </c>
      <c r="D18" s="4">
        <v>191</v>
      </c>
      <c r="E18" s="4" t="str">
        <f>VLOOKUP(A18,HOP!A:L,12,0)</f>
        <v>191.00</v>
      </c>
      <c r="F18" s="4" t="str">
        <f>VLOOKUP(A18,HOP!A:C,3,0)</f>
        <v>2454941</v>
      </c>
      <c r="G18" s="4">
        <f t="shared" si="0"/>
        <v>0</v>
      </c>
      <c r="H18" s="4" t="str">
        <f t="shared" si="1"/>
        <v>，2454941</v>
      </c>
      <c r="I18" s="4" t="str">
        <f>VLOOKUP(A18,HOP!A:U,21,0)</f>
        <v>直连</v>
      </c>
    </row>
    <row r="19" s="4" customFormat="1" spans="1:9">
      <c r="A19" s="5">
        <v>17597504103</v>
      </c>
      <c r="B19" s="6">
        <v>44630</v>
      </c>
      <c r="C19" s="6">
        <v>44632</v>
      </c>
      <c r="D19" s="4">
        <v>450</v>
      </c>
      <c r="E19" s="4" t="str">
        <f>VLOOKUP(A19,HOP!A:L,12,0)</f>
        <v>450.00</v>
      </c>
      <c r="F19" s="4" t="str">
        <f>VLOOKUP(A19,HOP!A:C,3,0)</f>
        <v>2456351</v>
      </c>
      <c r="G19" s="4">
        <f t="shared" si="0"/>
        <v>0</v>
      </c>
      <c r="H19" s="4" t="str">
        <f t="shared" si="1"/>
        <v>，2456351</v>
      </c>
      <c r="I19" s="4" t="str">
        <f>VLOOKUP(A19,HOP!A:U,21,0)</f>
        <v>直连</v>
      </c>
    </row>
    <row r="20" s="4" customFormat="1" spans="1:9">
      <c r="A20" s="5">
        <v>17598244402</v>
      </c>
      <c r="B20" s="6">
        <v>44631</v>
      </c>
      <c r="C20" s="6">
        <v>44632</v>
      </c>
      <c r="D20" s="4">
        <v>59</v>
      </c>
      <c r="E20" s="4" t="str">
        <f>VLOOKUP(A20,HOP!A:L,12,0)</f>
        <v>59.00</v>
      </c>
      <c r="F20" s="4" t="str">
        <f>VLOOKUP(A20,HOP!A:C,3,0)</f>
        <v>2456739</v>
      </c>
      <c r="G20" s="4">
        <f t="shared" si="0"/>
        <v>0</v>
      </c>
      <c r="H20" s="4" t="str">
        <f t="shared" si="1"/>
        <v>，2456739</v>
      </c>
      <c r="I20" s="4" t="str">
        <f>VLOOKUP(A20,HOP!A:U,21,0)</f>
        <v>直连</v>
      </c>
    </row>
    <row r="21" s="4" customFormat="1" spans="1:9">
      <c r="A21" s="5">
        <v>17598603999</v>
      </c>
      <c r="B21" s="6">
        <v>44629</v>
      </c>
      <c r="C21" s="6">
        <v>44632</v>
      </c>
      <c r="D21" s="4">
        <v>570</v>
      </c>
      <c r="E21" s="4" t="str">
        <f>VLOOKUP(A21,HOP!A:L,12,0)</f>
        <v>570.00</v>
      </c>
      <c r="F21" s="4" t="str">
        <f>VLOOKUP(A21,HOP!A:C,3,0)</f>
        <v>2456823</v>
      </c>
      <c r="G21" s="4">
        <f t="shared" si="0"/>
        <v>0</v>
      </c>
      <c r="H21" s="4" t="str">
        <f t="shared" si="1"/>
        <v>，2456823</v>
      </c>
      <c r="I21" s="4" t="str">
        <f>VLOOKUP(A21,HOP!A:U,21,0)</f>
        <v>直连</v>
      </c>
    </row>
    <row r="22" s="4" customFormat="1" spans="1:9">
      <c r="A22" s="5">
        <v>17598674393</v>
      </c>
      <c r="B22" s="6">
        <v>44631</v>
      </c>
      <c r="C22" s="6">
        <v>44632</v>
      </c>
      <c r="D22" s="4">
        <v>66</v>
      </c>
      <c r="E22" s="4" t="str">
        <f>VLOOKUP(A22,HOP!A:L,12,0)</f>
        <v>66.00</v>
      </c>
      <c r="F22" s="4" t="str">
        <f>VLOOKUP(A22,HOP!A:C,3,0)</f>
        <v>2456847</v>
      </c>
      <c r="G22" s="4">
        <f t="shared" si="0"/>
        <v>0</v>
      </c>
      <c r="H22" s="4" t="str">
        <f t="shared" si="1"/>
        <v>，2456847</v>
      </c>
      <c r="I22" s="4" t="str">
        <f>VLOOKUP(A22,HOP!A:U,21,0)</f>
        <v>直连</v>
      </c>
    </row>
    <row r="23" s="4" customFormat="1" spans="1:9">
      <c r="A23" s="5">
        <v>17606648317</v>
      </c>
      <c r="B23" s="6">
        <v>44631</v>
      </c>
      <c r="C23" s="6">
        <v>44632</v>
      </c>
      <c r="D23" s="4">
        <v>35</v>
      </c>
      <c r="E23" s="4" t="str">
        <f>VLOOKUP(A23,HOP!A:L,12,0)</f>
        <v>35.00</v>
      </c>
      <c r="F23" s="4" t="str">
        <f>VLOOKUP(A23,HOP!A:C,3,0)</f>
        <v>2458614</v>
      </c>
      <c r="G23" s="4">
        <f t="shared" si="0"/>
        <v>0</v>
      </c>
      <c r="H23" s="4" t="str">
        <f t="shared" si="1"/>
        <v>，2458614</v>
      </c>
      <c r="I23" s="4" t="str">
        <f>VLOOKUP(A23,HOP!A:U,21,0)</f>
        <v>直连</v>
      </c>
    </row>
    <row r="24" s="4" customFormat="1" spans="1:9">
      <c r="A24" s="5">
        <v>17607171286</v>
      </c>
      <c r="B24" s="6">
        <v>44631</v>
      </c>
      <c r="C24" s="6">
        <v>44632</v>
      </c>
      <c r="D24" s="4">
        <v>271</v>
      </c>
      <c r="E24" s="4" t="str">
        <f>VLOOKUP(A24,HOP!A:L,12,0)</f>
        <v>271.00</v>
      </c>
      <c r="F24" s="4" t="str">
        <f>VLOOKUP(A24,HOP!A:C,3,0)</f>
        <v>2458837</v>
      </c>
      <c r="G24" s="4">
        <f t="shared" si="0"/>
        <v>0</v>
      </c>
      <c r="H24" s="4" t="str">
        <f t="shared" si="1"/>
        <v>，2458837</v>
      </c>
      <c r="I24" s="4" t="str">
        <f>VLOOKUP(A24,HOP!A:U,21,0)</f>
        <v>直连</v>
      </c>
    </row>
    <row r="25" s="4" customFormat="1" spans="1:9">
      <c r="A25" s="5">
        <v>17611688355</v>
      </c>
      <c r="B25" s="6">
        <v>44631</v>
      </c>
      <c r="C25" s="6">
        <v>44632</v>
      </c>
      <c r="D25" s="4">
        <v>151</v>
      </c>
      <c r="E25" s="4" t="str">
        <f>VLOOKUP(A25,HOP!A:L,12,0)</f>
        <v>151.00</v>
      </c>
      <c r="F25" s="4" t="str">
        <f>VLOOKUP(A25,HOP!A:C,3,0)</f>
        <v>2459175</v>
      </c>
      <c r="G25" s="4">
        <f t="shared" si="0"/>
        <v>0</v>
      </c>
      <c r="H25" s="4" t="str">
        <f t="shared" si="1"/>
        <v>，2459175</v>
      </c>
      <c r="I25" s="4" t="str">
        <f>VLOOKUP(A25,HOP!A:U,21,0)</f>
        <v>直连</v>
      </c>
    </row>
    <row r="26" s="4" customFormat="1" spans="1:9">
      <c r="A26" s="5">
        <v>17613320895</v>
      </c>
      <c r="B26" s="6">
        <v>44631</v>
      </c>
      <c r="C26" s="6">
        <v>44632</v>
      </c>
      <c r="D26" s="4">
        <v>69</v>
      </c>
      <c r="E26" s="4" t="str">
        <f>VLOOKUP(A26,HOP!A:L,12,0)</f>
        <v>69.00</v>
      </c>
      <c r="F26" s="4" t="str">
        <f>VLOOKUP(A26,HOP!A:C,3,0)</f>
        <v>2459814</v>
      </c>
      <c r="G26" s="4">
        <f t="shared" si="0"/>
        <v>0</v>
      </c>
      <c r="H26" s="4" t="str">
        <f t="shared" si="1"/>
        <v>，2459814</v>
      </c>
      <c r="I26" s="4" t="str">
        <f>VLOOKUP(A26,HOP!A:U,21,0)</f>
        <v>直连</v>
      </c>
    </row>
    <row r="27" s="4" customFormat="1" spans="1:9">
      <c r="A27" s="5">
        <v>17618907607</v>
      </c>
      <c r="B27" s="6">
        <v>44631</v>
      </c>
      <c r="C27" s="6">
        <v>44632</v>
      </c>
      <c r="D27" s="4">
        <v>151</v>
      </c>
      <c r="E27" s="4" t="str">
        <f>VLOOKUP(A27,HOP!A:L,12,0)</f>
        <v>151.00</v>
      </c>
      <c r="F27" s="4" t="str">
        <f>VLOOKUP(A27,HOP!A:C,3,0)</f>
        <v>2460729</v>
      </c>
      <c r="G27" s="4">
        <f t="shared" si="0"/>
        <v>0</v>
      </c>
      <c r="H27" s="4" t="str">
        <f t="shared" si="1"/>
        <v>，2460729</v>
      </c>
      <c r="I27" s="4" t="str">
        <f>VLOOKUP(A27,HOP!A:U,21,0)</f>
        <v>直连</v>
      </c>
    </row>
    <row r="28" s="4" customFormat="1" spans="1:9">
      <c r="A28" s="5">
        <v>17619014783</v>
      </c>
      <c r="B28" s="6">
        <v>44631</v>
      </c>
      <c r="C28" s="6">
        <v>44632</v>
      </c>
      <c r="D28" s="4">
        <v>240</v>
      </c>
      <c r="E28" s="4" t="str">
        <f>VLOOKUP(A28,HOP!A:L,12,0)</f>
        <v>240.00</v>
      </c>
      <c r="F28" s="4" t="str">
        <f>VLOOKUP(A28,HOP!A:C,3,0)</f>
        <v>2460767</v>
      </c>
      <c r="G28" s="4">
        <f t="shared" si="0"/>
        <v>0</v>
      </c>
      <c r="H28" s="4" t="str">
        <f t="shared" si="1"/>
        <v>，2460767</v>
      </c>
      <c r="I28" s="4" t="str">
        <f>VLOOKUP(A28,HOP!A:U,21,0)</f>
        <v>直连</v>
      </c>
    </row>
    <row r="29" s="4" customFormat="1" spans="1:9">
      <c r="A29" s="5">
        <v>17619307042</v>
      </c>
      <c r="B29" s="6">
        <v>44631</v>
      </c>
      <c r="C29" s="6">
        <v>44632</v>
      </c>
      <c r="D29" s="4">
        <v>284</v>
      </c>
      <c r="E29" s="4" t="str">
        <f>VLOOKUP(A29,HOP!A:L,12,0)</f>
        <v>284.00</v>
      </c>
      <c r="F29" s="4" t="str">
        <f>VLOOKUP(A29,HOP!A:C,3,0)</f>
        <v>2460919</v>
      </c>
      <c r="G29" s="4">
        <f t="shared" si="0"/>
        <v>0</v>
      </c>
      <c r="H29" s="4" t="str">
        <f t="shared" si="1"/>
        <v>，2460919</v>
      </c>
      <c r="I29" s="4" t="str">
        <f>VLOOKUP(A29,HOP!A:U,21,0)</f>
        <v>直连</v>
      </c>
    </row>
    <row r="30" s="4" customFormat="1" spans="1:9">
      <c r="A30" s="5">
        <v>17619984617</v>
      </c>
      <c r="B30" s="6">
        <v>44631</v>
      </c>
      <c r="C30" s="6">
        <v>44632</v>
      </c>
      <c r="D30" s="4">
        <v>80</v>
      </c>
      <c r="E30" s="4" t="str">
        <f>VLOOKUP(A30,HOP!A:L,12,0)</f>
        <v>80.00</v>
      </c>
      <c r="F30" s="4" t="str">
        <f>VLOOKUP(A30,HOP!A:C,3,0)</f>
        <v>2461239</v>
      </c>
      <c r="G30" s="4">
        <f t="shared" si="0"/>
        <v>0</v>
      </c>
      <c r="H30" s="4" t="str">
        <f t="shared" si="1"/>
        <v>，2461239</v>
      </c>
      <c r="I30" s="4" t="str">
        <f>VLOOKUP(A30,HOP!A:U,21,0)</f>
        <v>直连</v>
      </c>
    </row>
    <row r="31" s="4" customFormat="1" spans="1:9">
      <c r="A31" s="5">
        <v>17624627115</v>
      </c>
      <c r="B31" s="6">
        <v>44631</v>
      </c>
      <c r="C31" s="6">
        <v>44632</v>
      </c>
      <c r="D31" s="4">
        <v>149</v>
      </c>
      <c r="E31" s="4" t="str">
        <f>VLOOKUP(A31,HOP!A:L,12,0)</f>
        <v>149.00</v>
      </c>
      <c r="F31" s="4" t="str">
        <f>VLOOKUP(A31,HOP!A:C,3,0)</f>
        <v>2461881</v>
      </c>
      <c r="G31" s="4">
        <f t="shared" si="0"/>
        <v>0</v>
      </c>
      <c r="H31" s="4" t="str">
        <f t="shared" si="1"/>
        <v>，2461881</v>
      </c>
      <c r="I31" s="4" t="str">
        <f>VLOOKUP(A31,HOP!A:U,21,0)</f>
        <v>直连</v>
      </c>
    </row>
    <row r="32" s="4" customFormat="1" spans="1:9">
      <c r="A32" s="5">
        <v>17624668496</v>
      </c>
      <c r="B32" s="6">
        <v>44631</v>
      </c>
      <c r="C32" s="6">
        <v>44632</v>
      </c>
      <c r="D32" s="4">
        <v>210</v>
      </c>
      <c r="E32" s="4" t="str">
        <f>VLOOKUP(A32,HOP!A:L,12,0)</f>
        <v>210.00</v>
      </c>
      <c r="F32" s="4" t="str">
        <f>VLOOKUP(A32,HOP!A:C,3,0)</f>
        <v>2461902</v>
      </c>
      <c r="G32" s="4">
        <f t="shared" si="0"/>
        <v>0</v>
      </c>
      <c r="H32" s="4" t="str">
        <f t="shared" si="1"/>
        <v>，2461902</v>
      </c>
      <c r="I32" s="4" t="str">
        <f>VLOOKUP(A32,HOP!A:U,21,0)</f>
        <v>直连</v>
      </c>
    </row>
    <row r="33" s="4" customFormat="1" spans="1:9">
      <c r="A33" s="5">
        <v>17625065968</v>
      </c>
      <c r="B33" s="6">
        <v>44631</v>
      </c>
      <c r="C33" s="6">
        <v>44632</v>
      </c>
      <c r="D33" s="4">
        <v>230</v>
      </c>
      <c r="E33" s="4" t="str">
        <f>VLOOKUP(A33,HOP!A:L,12,0)</f>
        <v>230.00</v>
      </c>
      <c r="F33" s="4" t="str">
        <f>VLOOKUP(A33,HOP!A:C,3,0)</f>
        <v>2462105</v>
      </c>
      <c r="G33" s="4">
        <f t="shared" si="0"/>
        <v>0</v>
      </c>
      <c r="H33" s="4" t="str">
        <f t="shared" si="1"/>
        <v>，2462105</v>
      </c>
      <c r="I33" s="4" t="str">
        <f>VLOOKUP(A33,HOP!A:U,21,0)</f>
        <v>直连</v>
      </c>
    </row>
    <row r="35" spans="4:4">
      <c r="D35" s="4">
        <f>SUM(D2:D34)</f>
        <v>5590</v>
      </c>
    </row>
    <row r="40" spans="1:1">
      <c r="A40" s="4" t="s">
        <v>190</v>
      </c>
    </row>
    <row r="41" spans="1:1">
      <c r="A41" s="4" t="s">
        <v>191</v>
      </c>
    </row>
    <row r="42" spans="1:1">
      <c r="A42" s="4" t="s">
        <v>192</v>
      </c>
    </row>
  </sheetData>
  <autoFilter ref="A1:XFD35">
    <filterColumn colId="3">
      <filters blank="1">
        <filter val="210"/>
        <filter val="450"/>
        <filter val="5590"/>
        <filter val="151"/>
        <filter val="191"/>
        <filter val="253"/>
        <filter val="95"/>
        <filter val="195"/>
        <filter val="616"/>
        <filter val="59"/>
        <filter val="160"/>
        <filter val="61"/>
        <filter val="66"/>
        <filter val="69"/>
        <filter val="129"/>
        <filter val="230"/>
        <filter val="570"/>
        <filter val="271"/>
        <filter val="73"/>
        <filter val="433"/>
        <filter val="74"/>
        <filter val="35"/>
        <filter val="80"/>
        <filter val="100"/>
        <filter val="240"/>
        <filter val="284"/>
        <filter val="48"/>
        <filter val="14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17625065968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211</v>
      </c>
      <c r="G2" s="1" t="s">
        <v>215</v>
      </c>
      <c r="H2" s="1" t="s">
        <v>216</v>
      </c>
      <c r="I2" s="1" t="s">
        <v>217</v>
      </c>
      <c r="J2" s="1" t="s">
        <v>30</v>
      </c>
      <c r="K2" s="1" t="s">
        <v>218</v>
      </c>
      <c r="L2" s="1" t="s">
        <v>218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</row>
    <row r="3" s="1" customFormat="1" spans="1:21">
      <c r="A3" s="3">
        <v>17624668496</v>
      </c>
      <c r="B3" s="1" t="s">
        <v>211</v>
      </c>
      <c r="C3" s="1" t="s">
        <v>227</v>
      </c>
      <c r="D3" s="1" t="s">
        <v>213</v>
      </c>
      <c r="E3" s="1" t="s">
        <v>228</v>
      </c>
      <c r="F3" s="1" t="s">
        <v>211</v>
      </c>
      <c r="G3" s="1" t="s">
        <v>215</v>
      </c>
      <c r="H3" s="1" t="s">
        <v>216</v>
      </c>
      <c r="I3" s="1" t="s">
        <v>229</v>
      </c>
      <c r="J3" s="1" t="s">
        <v>30</v>
      </c>
      <c r="K3" s="1" t="s">
        <v>230</v>
      </c>
      <c r="L3" s="1" t="s">
        <v>230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231</v>
      </c>
      <c r="S3" s="1" t="s">
        <v>224</v>
      </c>
      <c r="T3" s="1" t="s">
        <v>225</v>
      </c>
      <c r="U3" s="1" t="s">
        <v>226</v>
      </c>
    </row>
    <row r="4" s="1" customFormat="1" spans="1:21">
      <c r="A4" s="3">
        <v>17624627115</v>
      </c>
      <c r="B4" s="1" t="s">
        <v>211</v>
      </c>
      <c r="C4" s="1" t="s">
        <v>232</v>
      </c>
      <c r="D4" s="1" t="s">
        <v>233</v>
      </c>
      <c r="E4" s="1" t="s">
        <v>234</v>
      </c>
      <c r="F4" s="1" t="s">
        <v>211</v>
      </c>
      <c r="G4" s="1" t="s">
        <v>215</v>
      </c>
      <c r="H4" s="1" t="s">
        <v>216</v>
      </c>
      <c r="I4" s="1" t="s">
        <v>235</v>
      </c>
      <c r="J4" s="1" t="s">
        <v>30</v>
      </c>
      <c r="K4" s="1" t="s">
        <v>236</v>
      </c>
      <c r="L4" s="1" t="s">
        <v>236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237</v>
      </c>
      <c r="S4" s="1" t="s">
        <v>224</v>
      </c>
      <c r="T4" s="1" t="s">
        <v>225</v>
      </c>
      <c r="U4" s="1" t="s">
        <v>226</v>
      </c>
    </row>
    <row r="5" s="1" customFormat="1" spans="1:21">
      <c r="A5" s="3">
        <v>17619984617</v>
      </c>
      <c r="B5" s="1" t="s">
        <v>211</v>
      </c>
      <c r="C5" s="1" t="s">
        <v>238</v>
      </c>
      <c r="D5" s="1" t="s">
        <v>239</v>
      </c>
      <c r="E5" s="1" t="s">
        <v>240</v>
      </c>
      <c r="F5" s="1" t="s">
        <v>211</v>
      </c>
      <c r="G5" s="1" t="s">
        <v>215</v>
      </c>
      <c r="H5" s="1" t="s">
        <v>216</v>
      </c>
      <c r="I5" s="1" t="s">
        <v>241</v>
      </c>
      <c r="J5" s="1" t="s">
        <v>30</v>
      </c>
      <c r="K5" s="1" t="s">
        <v>242</v>
      </c>
      <c r="L5" s="1" t="s">
        <v>242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243</v>
      </c>
      <c r="S5" s="1" t="s">
        <v>224</v>
      </c>
      <c r="T5" s="1" t="s">
        <v>225</v>
      </c>
      <c r="U5" s="1" t="s">
        <v>226</v>
      </c>
    </row>
    <row r="6" s="1" customFormat="1" spans="1:21">
      <c r="A6" s="3">
        <v>17619307042</v>
      </c>
      <c r="B6" s="1" t="s">
        <v>211</v>
      </c>
      <c r="C6" s="1" t="s">
        <v>244</v>
      </c>
      <c r="D6" s="1" t="s">
        <v>245</v>
      </c>
      <c r="E6" s="1" t="s">
        <v>246</v>
      </c>
      <c r="F6" s="1" t="s">
        <v>211</v>
      </c>
      <c r="G6" s="1" t="s">
        <v>215</v>
      </c>
      <c r="H6" s="1" t="s">
        <v>216</v>
      </c>
      <c r="I6" s="1" t="s">
        <v>247</v>
      </c>
      <c r="J6" s="1" t="s">
        <v>30</v>
      </c>
      <c r="K6" s="1" t="s">
        <v>248</v>
      </c>
      <c r="L6" s="1" t="s">
        <v>248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249</v>
      </c>
      <c r="S6" s="1" t="s">
        <v>224</v>
      </c>
      <c r="T6" s="1" t="s">
        <v>225</v>
      </c>
      <c r="U6" s="1" t="s">
        <v>226</v>
      </c>
    </row>
    <row r="7" s="1" customFormat="1" spans="1:21">
      <c r="A7" s="3">
        <v>17619014783</v>
      </c>
      <c r="B7" s="1" t="s">
        <v>211</v>
      </c>
      <c r="C7" s="1" t="s">
        <v>250</v>
      </c>
      <c r="D7" s="1" t="s">
        <v>251</v>
      </c>
      <c r="E7" s="1" t="s">
        <v>252</v>
      </c>
      <c r="F7" s="1" t="s">
        <v>211</v>
      </c>
      <c r="G7" s="1" t="s">
        <v>215</v>
      </c>
      <c r="H7" s="1" t="s">
        <v>216</v>
      </c>
      <c r="I7" s="1" t="s">
        <v>253</v>
      </c>
      <c r="J7" s="1" t="s">
        <v>30</v>
      </c>
      <c r="K7" s="1" t="s">
        <v>254</v>
      </c>
      <c r="L7" s="1" t="s">
        <v>254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255</v>
      </c>
      <c r="S7" s="1" t="s">
        <v>224</v>
      </c>
      <c r="T7" s="1" t="s">
        <v>225</v>
      </c>
      <c r="U7" s="1" t="s">
        <v>226</v>
      </c>
    </row>
    <row r="8" s="1" customFormat="1" spans="1:21">
      <c r="A8" s="3">
        <v>17618907607</v>
      </c>
      <c r="B8" s="1" t="s">
        <v>256</v>
      </c>
      <c r="C8" s="1" t="s">
        <v>257</v>
      </c>
      <c r="D8" s="1" t="s">
        <v>258</v>
      </c>
      <c r="E8" s="1" t="s">
        <v>259</v>
      </c>
      <c r="F8" s="1" t="s">
        <v>211</v>
      </c>
      <c r="G8" s="1" t="s">
        <v>215</v>
      </c>
      <c r="H8" s="1" t="s">
        <v>216</v>
      </c>
      <c r="I8" s="1" t="s">
        <v>260</v>
      </c>
      <c r="J8" s="1" t="s">
        <v>30</v>
      </c>
      <c r="K8" s="1" t="s">
        <v>261</v>
      </c>
      <c r="L8" s="1" t="s">
        <v>261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262</v>
      </c>
      <c r="S8" s="1" t="s">
        <v>224</v>
      </c>
      <c r="T8" s="1" t="s">
        <v>225</v>
      </c>
      <c r="U8" s="1" t="s">
        <v>226</v>
      </c>
    </row>
    <row r="9" s="1" customFormat="1" spans="1:21">
      <c r="A9" s="3">
        <v>17613320895</v>
      </c>
      <c r="B9" s="1" t="s">
        <v>256</v>
      </c>
      <c r="C9" s="1" t="s">
        <v>263</v>
      </c>
      <c r="D9" s="1" t="s">
        <v>264</v>
      </c>
      <c r="E9" s="1" t="s">
        <v>265</v>
      </c>
      <c r="F9" s="1" t="s">
        <v>211</v>
      </c>
      <c r="G9" s="1" t="s">
        <v>215</v>
      </c>
      <c r="H9" s="1" t="s">
        <v>216</v>
      </c>
      <c r="I9" s="1" t="s">
        <v>266</v>
      </c>
      <c r="J9" s="1" t="s">
        <v>30</v>
      </c>
      <c r="K9" s="1" t="s">
        <v>267</v>
      </c>
      <c r="L9" s="1" t="s">
        <v>267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268</v>
      </c>
      <c r="S9" s="1" t="s">
        <v>224</v>
      </c>
      <c r="T9" s="1" t="s">
        <v>225</v>
      </c>
      <c r="U9" s="1" t="s">
        <v>226</v>
      </c>
    </row>
    <row r="10" s="1" customFormat="1" spans="1:21">
      <c r="A10" s="3">
        <v>17611688355</v>
      </c>
      <c r="B10" s="1" t="s">
        <v>256</v>
      </c>
      <c r="C10" s="1" t="s">
        <v>269</v>
      </c>
      <c r="D10" s="1" t="s">
        <v>270</v>
      </c>
      <c r="E10" s="1" t="s">
        <v>271</v>
      </c>
      <c r="F10" s="1" t="s">
        <v>211</v>
      </c>
      <c r="G10" s="1" t="s">
        <v>215</v>
      </c>
      <c r="H10" s="1" t="s">
        <v>216</v>
      </c>
      <c r="I10" s="1" t="s">
        <v>260</v>
      </c>
      <c r="J10" s="1" t="s">
        <v>30</v>
      </c>
      <c r="K10" s="1" t="s">
        <v>261</v>
      </c>
      <c r="L10" s="1" t="s">
        <v>261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272</v>
      </c>
      <c r="S10" s="1" t="s">
        <v>224</v>
      </c>
      <c r="T10" s="1" t="s">
        <v>225</v>
      </c>
      <c r="U10" s="1" t="s">
        <v>226</v>
      </c>
    </row>
    <row r="11" s="1" customFormat="1" spans="1:21">
      <c r="A11" s="3">
        <v>17607171286</v>
      </c>
      <c r="B11" s="1" t="s">
        <v>256</v>
      </c>
      <c r="C11" s="1" t="s">
        <v>273</v>
      </c>
      <c r="D11" s="1" t="s">
        <v>251</v>
      </c>
      <c r="E11" s="1" t="s">
        <v>274</v>
      </c>
      <c r="F11" s="1" t="s">
        <v>211</v>
      </c>
      <c r="G11" s="1" t="s">
        <v>215</v>
      </c>
      <c r="H11" s="1" t="s">
        <v>216</v>
      </c>
      <c r="I11" s="1" t="s">
        <v>275</v>
      </c>
      <c r="J11" s="1" t="s">
        <v>30</v>
      </c>
      <c r="K11" s="1" t="s">
        <v>276</v>
      </c>
      <c r="L11" s="1" t="s">
        <v>276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277</v>
      </c>
      <c r="S11" s="1" t="s">
        <v>224</v>
      </c>
      <c r="T11" s="1" t="s">
        <v>225</v>
      </c>
      <c r="U11" s="1" t="s">
        <v>226</v>
      </c>
    </row>
    <row r="12" s="1" customFormat="1" spans="1:21">
      <c r="A12" s="3">
        <v>17606648317</v>
      </c>
      <c r="B12" s="1" t="s">
        <v>278</v>
      </c>
      <c r="C12" s="1" t="s">
        <v>279</v>
      </c>
      <c r="D12" s="1" t="s">
        <v>280</v>
      </c>
      <c r="E12" s="1" t="s">
        <v>281</v>
      </c>
      <c r="F12" s="1" t="s">
        <v>211</v>
      </c>
      <c r="G12" s="1" t="s">
        <v>215</v>
      </c>
      <c r="H12" s="1" t="s">
        <v>216</v>
      </c>
      <c r="I12" s="1" t="s">
        <v>282</v>
      </c>
      <c r="J12" s="1" t="s">
        <v>30</v>
      </c>
      <c r="K12" s="1" t="s">
        <v>283</v>
      </c>
      <c r="L12" s="1" t="s">
        <v>283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284</v>
      </c>
      <c r="S12" s="1" t="s">
        <v>224</v>
      </c>
      <c r="T12" s="1" t="s">
        <v>225</v>
      </c>
      <c r="U12" s="1" t="s">
        <v>226</v>
      </c>
    </row>
    <row r="13" s="1" customFormat="1" spans="1:21">
      <c r="A13" s="3">
        <v>17598674393</v>
      </c>
      <c r="B13" s="1" t="s">
        <v>278</v>
      </c>
      <c r="C13" s="1" t="s">
        <v>285</v>
      </c>
      <c r="D13" s="1" t="s">
        <v>286</v>
      </c>
      <c r="E13" s="1" t="s">
        <v>287</v>
      </c>
      <c r="F13" s="1" t="s">
        <v>211</v>
      </c>
      <c r="G13" s="1" t="s">
        <v>215</v>
      </c>
      <c r="H13" s="1" t="s">
        <v>216</v>
      </c>
      <c r="I13" s="1" t="s">
        <v>288</v>
      </c>
      <c r="J13" s="1" t="s">
        <v>30</v>
      </c>
      <c r="K13" s="1" t="s">
        <v>289</v>
      </c>
      <c r="L13" s="1" t="s">
        <v>289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290</v>
      </c>
      <c r="S13" s="1" t="s">
        <v>224</v>
      </c>
      <c r="T13" s="1" t="s">
        <v>225</v>
      </c>
      <c r="U13" s="1" t="s">
        <v>226</v>
      </c>
    </row>
    <row r="14" s="1" customFormat="1" spans="1:21">
      <c r="A14" s="3">
        <v>17598603999</v>
      </c>
      <c r="B14" s="1" t="s">
        <v>278</v>
      </c>
      <c r="C14" s="1" t="s">
        <v>291</v>
      </c>
      <c r="D14" s="1" t="s">
        <v>292</v>
      </c>
      <c r="E14" s="1" t="s">
        <v>293</v>
      </c>
      <c r="F14" s="1" t="s">
        <v>278</v>
      </c>
      <c r="G14" s="1" t="s">
        <v>215</v>
      </c>
      <c r="H14" s="1" t="s">
        <v>216</v>
      </c>
      <c r="I14" s="1" t="s">
        <v>294</v>
      </c>
      <c r="J14" s="1" t="s">
        <v>30</v>
      </c>
      <c r="K14" s="1" t="s">
        <v>295</v>
      </c>
      <c r="L14" s="1" t="s">
        <v>295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296</v>
      </c>
      <c r="S14" s="1" t="s">
        <v>224</v>
      </c>
      <c r="T14" s="1" t="s">
        <v>225</v>
      </c>
      <c r="U14" s="1" t="s">
        <v>226</v>
      </c>
    </row>
    <row r="15" s="1" customFormat="1" spans="1:21">
      <c r="A15" s="3">
        <v>17598244402</v>
      </c>
      <c r="B15" s="1" t="s">
        <v>297</v>
      </c>
      <c r="C15" s="1" t="s">
        <v>298</v>
      </c>
      <c r="D15" s="1" t="s">
        <v>299</v>
      </c>
      <c r="E15" s="1" t="s">
        <v>300</v>
      </c>
      <c r="F15" s="1" t="s">
        <v>211</v>
      </c>
      <c r="G15" s="1" t="s">
        <v>215</v>
      </c>
      <c r="H15" s="1" t="s">
        <v>216</v>
      </c>
      <c r="I15" s="1" t="s">
        <v>301</v>
      </c>
      <c r="J15" s="1" t="s">
        <v>30</v>
      </c>
      <c r="K15" s="1" t="s">
        <v>302</v>
      </c>
      <c r="L15" s="1" t="s">
        <v>302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303</v>
      </c>
      <c r="S15" s="1" t="s">
        <v>224</v>
      </c>
      <c r="T15" s="1" t="s">
        <v>225</v>
      </c>
      <c r="U15" s="1" t="s">
        <v>226</v>
      </c>
    </row>
    <row r="16" s="1" customFormat="1" spans="1:21">
      <c r="A16" s="3">
        <v>17597504103</v>
      </c>
      <c r="B16" s="1" t="s">
        <v>297</v>
      </c>
      <c r="C16" s="1" t="s">
        <v>304</v>
      </c>
      <c r="D16" s="1" t="s">
        <v>251</v>
      </c>
      <c r="E16" s="1" t="s">
        <v>305</v>
      </c>
      <c r="F16" s="1" t="s">
        <v>256</v>
      </c>
      <c r="G16" s="1" t="s">
        <v>215</v>
      </c>
      <c r="H16" s="1" t="s">
        <v>216</v>
      </c>
      <c r="I16" s="1" t="s">
        <v>306</v>
      </c>
      <c r="J16" s="1" t="s">
        <v>30</v>
      </c>
      <c r="K16" s="1" t="s">
        <v>307</v>
      </c>
      <c r="L16" s="1" t="s">
        <v>307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308</v>
      </c>
      <c r="S16" s="1" t="s">
        <v>224</v>
      </c>
      <c r="T16" s="1" t="s">
        <v>225</v>
      </c>
      <c r="U16" s="1" t="s">
        <v>226</v>
      </c>
    </row>
    <row r="17" s="1" customFormat="1" spans="1:21">
      <c r="A17" s="3">
        <v>17589772496</v>
      </c>
      <c r="B17" s="1" t="s">
        <v>297</v>
      </c>
      <c r="C17" s="1" t="s">
        <v>309</v>
      </c>
      <c r="D17" s="1" t="s">
        <v>310</v>
      </c>
      <c r="E17" s="1" t="s">
        <v>311</v>
      </c>
      <c r="F17" s="1" t="s">
        <v>211</v>
      </c>
      <c r="G17" s="1" t="s">
        <v>215</v>
      </c>
      <c r="H17" s="1" t="s">
        <v>216</v>
      </c>
      <c r="I17" s="1" t="s">
        <v>312</v>
      </c>
      <c r="J17" s="1" t="s">
        <v>30</v>
      </c>
      <c r="K17" s="1" t="s">
        <v>313</v>
      </c>
      <c r="L17" s="1" t="s">
        <v>313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314</v>
      </c>
      <c r="S17" s="1" t="s">
        <v>224</v>
      </c>
      <c r="T17" s="1" t="s">
        <v>225</v>
      </c>
      <c r="U17" s="1" t="s">
        <v>226</v>
      </c>
    </row>
    <row r="18" s="1" customFormat="1" spans="1:21">
      <c r="A18" s="3">
        <v>17588783114</v>
      </c>
      <c r="B18" s="1" t="s">
        <v>315</v>
      </c>
      <c r="C18" s="1" t="s">
        <v>316</v>
      </c>
      <c r="D18" s="1" t="s">
        <v>317</v>
      </c>
      <c r="E18" s="1" t="s">
        <v>318</v>
      </c>
      <c r="F18" s="1" t="s">
        <v>256</v>
      </c>
      <c r="G18" s="1" t="s">
        <v>215</v>
      </c>
      <c r="H18" s="1" t="s">
        <v>216</v>
      </c>
      <c r="I18" s="1" t="s">
        <v>319</v>
      </c>
      <c r="J18" s="1" t="s">
        <v>30</v>
      </c>
      <c r="K18" s="1" t="s">
        <v>320</v>
      </c>
      <c r="L18" s="1" t="s">
        <v>320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321</v>
      </c>
      <c r="S18" s="1" t="s">
        <v>224</v>
      </c>
      <c r="T18" s="1" t="s">
        <v>225</v>
      </c>
      <c r="U18" s="1" t="s">
        <v>226</v>
      </c>
    </row>
    <row r="19" s="1" customFormat="1" spans="1:21">
      <c r="A19" s="3">
        <v>17572097829</v>
      </c>
      <c r="B19" s="1" t="s">
        <v>322</v>
      </c>
      <c r="C19" s="1" t="s">
        <v>323</v>
      </c>
      <c r="D19" s="1" t="s">
        <v>324</v>
      </c>
      <c r="E19" s="1" t="s">
        <v>325</v>
      </c>
      <c r="F19" s="1" t="s">
        <v>211</v>
      </c>
      <c r="G19" s="1" t="s">
        <v>215</v>
      </c>
      <c r="H19" s="1" t="s">
        <v>216</v>
      </c>
      <c r="I19" s="1" t="s">
        <v>326</v>
      </c>
      <c r="J19" s="1" t="s">
        <v>30</v>
      </c>
      <c r="K19" s="1" t="s">
        <v>327</v>
      </c>
      <c r="L19" s="1" t="s">
        <v>327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328</v>
      </c>
      <c r="S19" s="1" t="s">
        <v>224</v>
      </c>
      <c r="T19" s="1" t="s">
        <v>225</v>
      </c>
      <c r="U19" s="1" t="s">
        <v>226</v>
      </c>
    </row>
    <row r="20" s="1" customFormat="1" spans="1:21">
      <c r="A20" s="3">
        <v>17562821086</v>
      </c>
      <c r="B20" s="1" t="s">
        <v>329</v>
      </c>
      <c r="C20" s="1" t="s">
        <v>330</v>
      </c>
      <c r="D20" s="1" t="s">
        <v>331</v>
      </c>
      <c r="E20" s="1" t="s">
        <v>332</v>
      </c>
      <c r="F20" s="1" t="s">
        <v>297</v>
      </c>
      <c r="G20" s="1" t="s">
        <v>215</v>
      </c>
      <c r="H20" s="1" t="s">
        <v>216</v>
      </c>
      <c r="I20" s="1" t="s">
        <v>333</v>
      </c>
      <c r="J20" s="1" t="s">
        <v>30</v>
      </c>
      <c r="K20" s="1" t="s">
        <v>334</v>
      </c>
      <c r="L20" s="1" t="s">
        <v>334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335</v>
      </c>
      <c r="S20" s="1" t="s">
        <v>224</v>
      </c>
      <c r="T20" s="1" t="s">
        <v>225</v>
      </c>
      <c r="U20" s="1" t="s">
        <v>226</v>
      </c>
    </row>
    <row r="21" s="1" customFormat="1" spans="1:21">
      <c r="A21" s="3">
        <v>17558670235</v>
      </c>
      <c r="B21" s="1" t="s">
        <v>329</v>
      </c>
      <c r="C21" s="1" t="s">
        <v>336</v>
      </c>
      <c r="D21" s="1" t="s">
        <v>337</v>
      </c>
      <c r="E21" s="1" t="s">
        <v>338</v>
      </c>
      <c r="F21" s="1" t="s">
        <v>211</v>
      </c>
      <c r="G21" s="1" t="s">
        <v>215</v>
      </c>
      <c r="H21" s="1" t="s">
        <v>216</v>
      </c>
      <c r="I21" s="1" t="s">
        <v>339</v>
      </c>
      <c r="J21" s="1" t="s">
        <v>30</v>
      </c>
      <c r="K21" s="1" t="s">
        <v>340</v>
      </c>
      <c r="L21" s="1" t="s">
        <v>340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341</v>
      </c>
      <c r="S21" s="1" t="s">
        <v>224</v>
      </c>
      <c r="T21" s="1" t="s">
        <v>225</v>
      </c>
      <c r="U21" s="1" t="s">
        <v>226</v>
      </c>
    </row>
    <row r="22" s="1" customFormat="1" spans="1:21">
      <c r="A22" s="3">
        <v>17556411094</v>
      </c>
      <c r="B22" s="1" t="s">
        <v>342</v>
      </c>
      <c r="C22" s="1" t="s">
        <v>343</v>
      </c>
      <c r="D22" s="1" t="s">
        <v>344</v>
      </c>
      <c r="E22" s="1" t="s">
        <v>345</v>
      </c>
      <c r="F22" s="1" t="s">
        <v>211</v>
      </c>
      <c r="G22" s="1" t="s">
        <v>215</v>
      </c>
      <c r="H22" s="1" t="s">
        <v>216</v>
      </c>
      <c r="I22" s="1" t="s">
        <v>346</v>
      </c>
      <c r="J22" s="1" t="s">
        <v>30</v>
      </c>
      <c r="K22" s="1" t="s">
        <v>347</v>
      </c>
      <c r="L22" s="1" t="s">
        <v>347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348</v>
      </c>
      <c r="S22" s="1" t="s">
        <v>224</v>
      </c>
      <c r="T22" s="1" t="s">
        <v>225</v>
      </c>
      <c r="U22" s="1" t="s">
        <v>226</v>
      </c>
    </row>
    <row r="23" s="1" customFormat="1" spans="1:21">
      <c r="A23" s="3">
        <v>17556360816</v>
      </c>
      <c r="B23" s="1" t="s">
        <v>342</v>
      </c>
      <c r="C23" s="1" t="s">
        <v>349</v>
      </c>
      <c r="D23" s="1" t="s">
        <v>350</v>
      </c>
      <c r="E23" s="1" t="s">
        <v>351</v>
      </c>
      <c r="F23" s="1" t="s">
        <v>211</v>
      </c>
      <c r="G23" s="1" t="s">
        <v>215</v>
      </c>
      <c r="H23" s="1" t="s">
        <v>216</v>
      </c>
      <c r="I23" s="1" t="s">
        <v>352</v>
      </c>
      <c r="J23" s="1" t="s">
        <v>30</v>
      </c>
      <c r="K23" s="1" t="s">
        <v>353</v>
      </c>
      <c r="L23" s="1" t="s">
        <v>353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354</v>
      </c>
      <c r="S23" s="1" t="s">
        <v>224</v>
      </c>
      <c r="T23" s="1" t="s">
        <v>225</v>
      </c>
      <c r="U23" s="1" t="s">
        <v>226</v>
      </c>
    </row>
    <row r="24" s="1" customFormat="1" spans="1:21">
      <c r="A24" s="3">
        <v>17549784672</v>
      </c>
      <c r="B24" s="1" t="s">
        <v>342</v>
      </c>
      <c r="C24" s="1" t="s">
        <v>355</v>
      </c>
      <c r="D24" s="1" t="s">
        <v>344</v>
      </c>
      <c r="E24" s="1" t="s">
        <v>356</v>
      </c>
      <c r="F24" s="1" t="s">
        <v>211</v>
      </c>
      <c r="G24" s="1" t="s">
        <v>215</v>
      </c>
      <c r="H24" s="1" t="s">
        <v>216</v>
      </c>
      <c r="I24" s="1" t="s">
        <v>346</v>
      </c>
      <c r="J24" s="1" t="s">
        <v>30</v>
      </c>
      <c r="K24" s="1" t="s">
        <v>347</v>
      </c>
      <c r="L24" s="1" t="s">
        <v>347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357</v>
      </c>
      <c r="S24" s="1" t="s">
        <v>224</v>
      </c>
      <c r="T24" s="1" t="s">
        <v>225</v>
      </c>
      <c r="U24" s="1" t="s">
        <v>226</v>
      </c>
    </row>
    <row r="25" s="1" customFormat="1" spans="1:21">
      <c r="A25" s="3">
        <v>17548109911</v>
      </c>
      <c r="B25" s="1" t="s">
        <v>358</v>
      </c>
      <c r="C25" s="1" t="s">
        <v>359</v>
      </c>
      <c r="D25" s="1" t="s">
        <v>360</v>
      </c>
      <c r="E25" s="1" t="s">
        <v>361</v>
      </c>
      <c r="F25" s="1" t="s">
        <v>211</v>
      </c>
      <c r="G25" s="1" t="s">
        <v>215</v>
      </c>
      <c r="H25" s="1" t="s">
        <v>216</v>
      </c>
      <c r="I25" s="1" t="s">
        <v>362</v>
      </c>
      <c r="J25" s="1" t="s">
        <v>30</v>
      </c>
      <c r="K25" s="1" t="s">
        <v>363</v>
      </c>
      <c r="L25" s="1" t="s">
        <v>363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364</v>
      </c>
      <c r="S25" s="1" t="s">
        <v>224</v>
      </c>
      <c r="T25" s="1" t="s">
        <v>225</v>
      </c>
      <c r="U25" s="1" t="s">
        <v>226</v>
      </c>
    </row>
    <row r="26" s="1" customFormat="1" spans="1:21">
      <c r="A26" s="3">
        <v>17508603493</v>
      </c>
      <c r="B26" s="1" t="s">
        <v>365</v>
      </c>
      <c r="C26" s="1" t="s">
        <v>366</v>
      </c>
      <c r="D26" s="1" t="s">
        <v>344</v>
      </c>
      <c r="E26" s="1" t="s">
        <v>367</v>
      </c>
      <c r="F26" s="1" t="s">
        <v>211</v>
      </c>
      <c r="G26" s="1" t="s">
        <v>215</v>
      </c>
      <c r="H26" s="1" t="s">
        <v>216</v>
      </c>
      <c r="I26" s="1" t="s">
        <v>368</v>
      </c>
      <c r="J26" s="1" t="s">
        <v>30</v>
      </c>
      <c r="K26" s="1" t="s">
        <v>369</v>
      </c>
      <c r="L26" s="1" t="s">
        <v>369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370</v>
      </c>
      <c r="S26" s="1" t="s">
        <v>224</v>
      </c>
      <c r="T26" s="1" t="s">
        <v>225</v>
      </c>
      <c r="U26" s="1" t="s">
        <v>226</v>
      </c>
    </row>
    <row r="27" s="1" customFormat="1" spans="1:21">
      <c r="A27" s="3">
        <v>17439466364</v>
      </c>
      <c r="B27" s="1" t="s">
        <v>371</v>
      </c>
      <c r="C27" s="1" t="s">
        <v>372</v>
      </c>
      <c r="D27" s="1" t="s">
        <v>331</v>
      </c>
      <c r="E27" s="1" t="s">
        <v>373</v>
      </c>
      <c r="F27" s="1" t="s">
        <v>256</v>
      </c>
      <c r="G27" s="1" t="s">
        <v>215</v>
      </c>
      <c r="H27" s="1" t="s">
        <v>216</v>
      </c>
      <c r="I27" s="1" t="s">
        <v>374</v>
      </c>
      <c r="J27" s="1" t="s">
        <v>30</v>
      </c>
      <c r="K27" s="1" t="s">
        <v>375</v>
      </c>
      <c r="L27" s="1" t="s">
        <v>375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376</v>
      </c>
      <c r="S27" s="1" t="s">
        <v>224</v>
      </c>
      <c r="T27" s="1" t="s">
        <v>225</v>
      </c>
      <c r="U27" s="1" t="s">
        <v>226</v>
      </c>
    </row>
    <row r="28" s="1" customFormat="1" spans="1:21">
      <c r="A28" s="3">
        <v>17359754536</v>
      </c>
      <c r="B28" s="1" t="s">
        <v>377</v>
      </c>
      <c r="C28" s="1" t="s">
        <v>378</v>
      </c>
      <c r="D28" s="1" t="s">
        <v>344</v>
      </c>
      <c r="E28" s="1" t="s">
        <v>379</v>
      </c>
      <c r="F28" s="1" t="s">
        <v>211</v>
      </c>
      <c r="G28" s="1" t="s">
        <v>215</v>
      </c>
      <c r="H28" s="1" t="s">
        <v>216</v>
      </c>
      <c r="I28" s="1" t="s">
        <v>380</v>
      </c>
      <c r="J28" s="1" t="s">
        <v>30</v>
      </c>
      <c r="K28" s="1" t="s">
        <v>369</v>
      </c>
      <c r="L28" s="1" t="s">
        <v>369</v>
      </c>
      <c r="M28" s="1" t="s">
        <v>219</v>
      </c>
      <c r="N28" s="1" t="s">
        <v>219</v>
      </c>
      <c r="O28" s="1" t="s">
        <v>220</v>
      </c>
      <c r="P28" s="1" t="s">
        <v>221</v>
      </c>
      <c r="Q28" s="1" t="s">
        <v>222</v>
      </c>
      <c r="R28" s="1" t="s">
        <v>381</v>
      </c>
      <c r="S28" s="1" t="s">
        <v>224</v>
      </c>
      <c r="T28" s="1" t="s">
        <v>225</v>
      </c>
      <c r="U28" s="1" t="s">
        <v>226</v>
      </c>
    </row>
    <row r="29" s="1" customFormat="1" spans="1:21">
      <c r="A29" s="3">
        <v>17272425316</v>
      </c>
      <c r="B29" s="1" t="s">
        <v>382</v>
      </c>
      <c r="C29" s="1" t="s">
        <v>383</v>
      </c>
      <c r="D29" s="1" t="s">
        <v>384</v>
      </c>
      <c r="E29" s="1" t="s">
        <v>385</v>
      </c>
      <c r="F29" s="1" t="s">
        <v>211</v>
      </c>
      <c r="G29" s="1" t="s">
        <v>215</v>
      </c>
      <c r="H29" s="1" t="s">
        <v>216</v>
      </c>
      <c r="I29" s="1" t="s">
        <v>386</v>
      </c>
      <c r="J29" s="1" t="s">
        <v>30</v>
      </c>
      <c r="K29" s="1" t="s">
        <v>387</v>
      </c>
      <c r="L29" s="1" t="s">
        <v>387</v>
      </c>
      <c r="M29" s="1" t="s">
        <v>219</v>
      </c>
      <c r="N29" s="1" t="s">
        <v>219</v>
      </c>
      <c r="O29" s="1" t="s">
        <v>220</v>
      </c>
      <c r="P29" s="1" t="s">
        <v>221</v>
      </c>
      <c r="Q29" s="1" t="s">
        <v>222</v>
      </c>
      <c r="R29" s="1" t="s">
        <v>388</v>
      </c>
      <c r="S29" s="1" t="s">
        <v>224</v>
      </c>
      <c r="T29" s="1" t="s">
        <v>225</v>
      </c>
      <c r="U29" s="1" t="s">
        <v>226</v>
      </c>
    </row>
    <row r="30" s="1" customFormat="1" spans="1:21">
      <c r="A30" s="3">
        <v>17257081890</v>
      </c>
      <c r="B30" s="1" t="s">
        <v>389</v>
      </c>
      <c r="C30" s="1" t="s">
        <v>390</v>
      </c>
      <c r="D30" s="1" t="s">
        <v>391</v>
      </c>
      <c r="E30" s="1" t="s">
        <v>392</v>
      </c>
      <c r="F30" s="1" t="s">
        <v>211</v>
      </c>
      <c r="G30" s="1" t="s">
        <v>215</v>
      </c>
      <c r="H30" s="1" t="s">
        <v>216</v>
      </c>
      <c r="I30" s="1" t="s">
        <v>393</v>
      </c>
      <c r="J30" s="1" t="s">
        <v>30</v>
      </c>
      <c r="K30" s="1" t="s">
        <v>394</v>
      </c>
      <c r="L30" s="1" t="s">
        <v>394</v>
      </c>
      <c r="M30" s="1" t="s">
        <v>219</v>
      </c>
      <c r="N30" s="1" t="s">
        <v>219</v>
      </c>
      <c r="O30" s="1" t="s">
        <v>220</v>
      </c>
      <c r="P30" s="1" t="s">
        <v>221</v>
      </c>
      <c r="Q30" s="1" t="s">
        <v>222</v>
      </c>
      <c r="R30" s="1" t="s">
        <v>395</v>
      </c>
      <c r="S30" s="1" t="s">
        <v>224</v>
      </c>
      <c r="T30" s="1" t="s">
        <v>225</v>
      </c>
      <c r="U30" s="1" t="s">
        <v>226</v>
      </c>
    </row>
    <row r="31" s="1" customFormat="1" spans="1:21">
      <c r="A31" s="3">
        <v>17102910197</v>
      </c>
      <c r="B31" s="1" t="s">
        <v>396</v>
      </c>
      <c r="C31" s="1" t="s">
        <v>397</v>
      </c>
      <c r="D31" s="1" t="s">
        <v>398</v>
      </c>
      <c r="E31" s="1" t="s">
        <v>399</v>
      </c>
      <c r="F31" s="1" t="s">
        <v>211</v>
      </c>
      <c r="G31" s="1" t="s">
        <v>215</v>
      </c>
      <c r="H31" s="1" t="s">
        <v>216</v>
      </c>
      <c r="I31" s="1" t="s">
        <v>400</v>
      </c>
      <c r="J31" s="1" t="s">
        <v>30</v>
      </c>
      <c r="K31" s="1" t="s">
        <v>401</v>
      </c>
      <c r="L31" s="1" t="s">
        <v>401</v>
      </c>
      <c r="M31" s="1" t="s">
        <v>219</v>
      </c>
      <c r="N31" s="1" t="s">
        <v>219</v>
      </c>
      <c r="O31" s="1" t="s">
        <v>220</v>
      </c>
      <c r="P31" s="1" t="s">
        <v>221</v>
      </c>
      <c r="Q31" s="1" t="s">
        <v>222</v>
      </c>
      <c r="R31" s="1" t="s">
        <v>402</v>
      </c>
      <c r="S31" s="1" t="s">
        <v>224</v>
      </c>
      <c r="T31" s="1" t="s">
        <v>225</v>
      </c>
      <c r="U31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2022-03-15T02:29:53Z</dcterms:created>
  <dcterms:modified xsi:type="dcterms:W3CDTF">2022-03-15T02:37:16Z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6D5ADA7160174335848E87073FC20A9F</vt:lpwstr>
  </property>
  <property fmtid="{D5CDD505-2E9C-101B-9397-08002B2CF9AE}" pid="3" name="KSOProductBuildVer">
    <vt:lpwstr>2052-11.1.0.11365</vt:lpwstr>
  </property>
</Properties>
</file>