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<sst xmlns="http://schemas.openxmlformats.org/spreadsheetml/2006/main" count="735" uniqueCount="302">
  <si>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</si>
  <si>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</si>
  <si>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</si>
  <si>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</si>
  <si>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</si>
  <si>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</si>
  <si>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</si>
  <si>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</si>
  <si>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</si>
  <si>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</si>
  <si>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</si>
  <si>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</si>
  <si>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</si>
  <si>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</si>
  <si>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</si>
  <si>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</si>
  <si>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</si>
  <si>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</si>
  <si>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</si>
  <si>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</si>
  <si>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</si>
  <si>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</si>
  <si>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</si>
  <si>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</si>
  <si>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</si>
  <si>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16404823236	</t>
  </si>
  <si>
    <t>Ctrip</t>
  </si>
  <si>
    <t>正常</t>
  </si>
  <si>
    <t>[首尔]首尔JW万豪酒店(JW Marriott Hotel Seoul)(55665986)</t>
  </si>
  <si>
    <t>城景豪华客房（1张特大床）&lt;2人入住&gt;&lt;不退款&gt;&lt;早餐&gt;</t>
  </si>
  <si>
    <t>HKD</t>
  </si>
  <si>
    <t>KIM/DONGIL</t>
  </si>
  <si>
    <t>CA13030220316HKD</t>
  </si>
  <si>
    <t>未提现</t>
  </si>
  <si>
    <t>携程开票</t>
  </si>
  <si>
    <t xml:space="preserve">	</t>
  </si>
  <si>
    <t xml:space="preserve">97497797	</t>
  </si>
  <si>
    <t xml:space="preserve">16486776942	</t>
  </si>
  <si>
    <t>[芝加哥]芝加哥喜来登大酒店(Sheraton Grand Chicago)(55478291)</t>
  </si>
  <si>
    <t>河景两双人床房&lt;不退款&gt;&lt;2人入住&gt;</t>
  </si>
  <si>
    <t>Middlekauff /Melinda</t>
  </si>
  <si>
    <t xml:space="preserve">2273919	</t>
  </si>
  <si>
    <t xml:space="preserve">74090876	</t>
  </si>
  <si>
    <t xml:space="preserve">16773778454	</t>
  </si>
  <si>
    <t>[檀香山]威基基喜来登酒店(Sheraton Waikiki)(55862055)</t>
  </si>
  <si>
    <t>客房, 1 张特大床, 部分海洋景观&lt;不退款&gt;&lt;2人入住&gt;</t>
  </si>
  <si>
    <t>KANG/DAYOON,CHOI/DONGMIN</t>
  </si>
  <si>
    <t xml:space="preserve">2296710	</t>
  </si>
  <si>
    <t xml:space="preserve">76852324	</t>
  </si>
  <si>
    <t xml:space="preserve">17228412173	</t>
  </si>
  <si>
    <t>[马德里]马德里阿拉梅达机场美利亚酒店(Hotel Madrid Alameda Aeropuerto Affiliated by Meliá)(55598797)</t>
  </si>
  <si>
    <t>标准房&lt;不退款&gt;&lt;2人入住&gt;</t>
  </si>
  <si>
    <t>Quesada/Marjorie</t>
  </si>
  <si>
    <t xml:space="preserve">771719	</t>
  </si>
  <si>
    <t>退单</t>
  </si>
  <si>
    <t xml:space="preserve">17446249228	</t>
  </si>
  <si>
    <t>[希洪]贝戈尼亚酒店(Hotel Begoña)(56196592)</t>
  </si>
  <si>
    <t>双人间&lt;不退款&gt;&lt;2人入住&gt;</t>
  </si>
  <si>
    <t>Gonzalez Gonzalez/Alex,Gil Garcia/Patricia</t>
  </si>
  <si>
    <t xml:space="preserve">17464894698	</t>
  </si>
  <si>
    <t>[纽约]纽约广场-费尔蒙管理酒店(The Plaza New York- A Fairmont Managed Hotel)(55505124)</t>
  </si>
  <si>
    <t>豪华特大床房&lt;不退款&gt;&lt;2人入住&gt;</t>
  </si>
  <si>
    <t>Patel/Harsh</t>
  </si>
  <si>
    <t xml:space="preserve">2433071	</t>
  </si>
  <si>
    <t xml:space="preserve">59576336	</t>
  </si>
  <si>
    <t xml:space="preserve">17531187962	</t>
  </si>
  <si>
    <t>[辛辛那提]辛辛那提希尔顿格芮精选酒店(Curio Collection by Hilton the Cincinnatian Hotel)(70394814)</t>
  </si>
  <si>
    <t>尊贵房(特大床)&lt;不退款&gt;&lt;2人入住&gt;</t>
  </si>
  <si>
    <t>Majerski/Jason Michael</t>
  </si>
  <si>
    <t xml:space="preserve">3229773941	</t>
  </si>
  <si>
    <t xml:space="preserve">17548179070	</t>
  </si>
  <si>
    <t>[纽卡斯尔]纽卡斯尔县酒店(County Hotel Newcastle)(55598958)</t>
  </si>
  <si>
    <t>城市双人房&lt;2人入住&gt;&lt;不退款&gt;</t>
  </si>
  <si>
    <t>Little/Olivia,Chisholm/Becky</t>
  </si>
  <si>
    <t xml:space="preserve">2446771	</t>
  </si>
  <si>
    <t xml:space="preserve">RL28029275	</t>
  </si>
  <si>
    <t xml:space="preserve">17549498264	</t>
  </si>
  <si>
    <t>[曼谷]曼谷沙吞智选假日酒店 - SHA Extra Plus 认证(Holiday Inn Express Bangkok Sathorn - Sha Extra Plus)(55253984)</t>
  </si>
  <si>
    <t>标准大床房&lt;2人入住&gt;&lt;不退款&gt;&lt;早餐&gt;</t>
  </si>
  <si>
    <t>Choonprasert/Chatsarun</t>
  </si>
  <si>
    <t xml:space="preserve">44980568	</t>
  </si>
  <si>
    <t xml:space="preserve">17549638725	</t>
  </si>
  <si>
    <t>[霍姆斯泰德]迈阿密仕达万豪唐普雷斯酒店(TownePlace Suites by Marriott Miami Homestead)(70787157)</t>
  </si>
  <si>
    <t>开放式客房, 1 张特大床房&lt;2人入住&gt;&lt;不退款&gt;&lt;早餐&gt;</t>
  </si>
  <si>
    <t>Gabriel/Rodrigo</t>
  </si>
  <si>
    <t xml:space="preserve">82701721	</t>
  </si>
  <si>
    <t xml:space="preserve">17556412928	</t>
  </si>
  <si>
    <t>[吉隆坡]吉隆坡四季酒店(Four Seasons Hotel Kuala Lumpur)(55542782)</t>
  </si>
  <si>
    <t>两卧室豪华公寓（行政公寓俱乐部待遇）&lt;2人入住&gt;&lt;不退款&gt;</t>
  </si>
  <si>
    <t>TEE/WAYDEN</t>
  </si>
  <si>
    <t xml:space="preserve">AGCN0118372203104179	</t>
  </si>
  <si>
    <t xml:space="preserve">17573111246	</t>
  </si>
  <si>
    <t>[釜山]帆布旅舍(Canvas Hostel)(55768682)</t>
  </si>
  <si>
    <t>标准三人房&lt;2人入住&gt;&lt;不退款&gt;</t>
  </si>
  <si>
    <t>HONG/JINSOOK</t>
  </si>
  <si>
    <t xml:space="preserve">2451842	</t>
  </si>
  <si>
    <t>取消</t>
  </si>
  <si>
    <t xml:space="preserve">17620242081	</t>
  </si>
  <si>
    <t>[Braga]万隆皇家酒店(ÉL Royale Hotel Bandung)(55254047)</t>
  </si>
  <si>
    <t>康达泰一室房&lt;不退款&gt;&lt;2人入住&gt;</t>
  </si>
  <si>
    <t>wardana/Denis Azis</t>
  </si>
  <si>
    <t xml:space="preserve">2461353	</t>
  </si>
  <si>
    <t xml:space="preserve">17624853743	</t>
  </si>
  <si>
    <t>[弗罗茨瓦夫]波尼亚中枢酒店(Hotel Polonia Centrum)(55542917)</t>
  </si>
  <si>
    <t>标准双人房&lt;2人入住&gt;&lt;不退款&gt;&lt;早餐&gt;</t>
  </si>
  <si>
    <t>Rosicki/Kamil Tadeusz</t>
  </si>
  <si>
    <t xml:space="preserve">61146140	</t>
  </si>
  <si>
    <t xml:space="preserve">17624868277	</t>
  </si>
  <si>
    <t>[岘港]乐卡尔特岘港海滩酒店(A La Carte Da Nang Beach)(55270441)</t>
  </si>
  <si>
    <t>明亮特大床工作室&lt;2人入住&gt;&lt;不退款&gt;</t>
  </si>
  <si>
    <t>MOON/SANGSOO</t>
  </si>
  <si>
    <t xml:space="preserve">17629133264	</t>
  </si>
  <si>
    <t>[巴科洛德]色达国会大厦中央酒店(Seda Capitol Central)(55599048)</t>
  </si>
  <si>
    <t>豪华间&lt;不退款&gt;&lt;2人入住&gt;</t>
  </si>
  <si>
    <t>Querubin/Nati,Querubin/Nati</t>
  </si>
  <si>
    <t xml:space="preserve">17629258034	</t>
  </si>
  <si>
    <t>[胡志明市]Vien Dong Hotel 7(55391165)</t>
  </si>
  <si>
    <t>标准间&lt;2人入住&gt;&lt;不退款&gt;&lt;早餐&gt;</t>
  </si>
  <si>
    <t>Oh/Sehyeong</t>
  </si>
  <si>
    <t xml:space="preserve">17633301634	</t>
  </si>
  <si>
    <t>[全州市]全州华美达酒店(Ramada by Wyndham Jeonju)(60480216)</t>
  </si>
  <si>
    <t>高级双人房&lt;2人入住&gt;&lt;不退款&gt;</t>
  </si>
  <si>
    <t>baek/jihyun</t>
  </si>
  <si>
    <t xml:space="preserve">2463198	</t>
  </si>
  <si>
    <t xml:space="preserve">17633645268	</t>
  </si>
  <si>
    <t>[卡加延德奥罗]塞达中心酒店(Seda Centrio)(55280756)</t>
  </si>
  <si>
    <t>俱乐部房&lt;不退款&gt;&lt;2人入住&gt;</t>
  </si>
  <si>
    <t>villaver/Alan</t>
  </si>
  <si>
    <t xml:space="preserve">17633573628	</t>
  </si>
  <si>
    <t>[弗罗茨瓦夫]丽笙弗罗茨瓦夫酒店(Radisson Blu Hotel, Wroclaw)(55329324)</t>
  </si>
  <si>
    <t>标准房, 公园景观&lt;2人入住&gt;&lt;不退款&gt;&lt;早餐&gt;</t>
  </si>
  <si>
    <t>Panvhenko/Svitlana</t>
  </si>
  <si>
    <t xml:space="preserve">0020840198	</t>
  </si>
  <si>
    <t xml:space="preserve">17634658807	</t>
  </si>
  <si>
    <t>[棉兰]棉兰帕曼酒店(Favehotel S. Parman Medan)(55768350)</t>
  </si>
  <si>
    <t>高级房&lt;不退款&gt;&lt;2人入住&gt;</t>
  </si>
  <si>
    <t>julianto/r haryo</t>
  </si>
  <si>
    <t xml:space="preserve">16854395574	</t>
  </si>
  <si>
    <t>[纽约]布鲁克林EVEN酒店(Even Hotel Brooklyn, an Ihg Hotel)(55519637)</t>
  </si>
  <si>
    <t>美好特大床房&lt;不退款&gt;&lt;2人入住&gt;</t>
  </si>
  <si>
    <t>LIU/JOUWEN</t>
  </si>
  <si>
    <t xml:space="preserve">278662195	</t>
  </si>
  <si>
    <t>，</t>
  </si>
  <si>
    <t xml:space="preserve"> 本期扣款891</t>
  </si>
  <si>
    <t>20649 HKD</t>
  </si>
  <si>
    <t>A220316111206481</t>
  </si>
  <si>
    <t>总计：20649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</si>
  <si>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</si>
  <si>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</si>
  <si>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</si>
  <si>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</si>
  <si>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</si>
  <si>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</si>
  <si>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</si>
  <si>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</si>
  <si>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</si>
  <si>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</si>
  <si>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</si>
  <si>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</si>
  <si>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</si>
  <si>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</si>
  <si>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</si>
  <si>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</si>
  <si>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</si>
  <si>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</si>
  <si>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2022-03-12</t>
  </si>
  <si>
    <t>2463805</t>
  </si>
  <si>
    <t>棉兰帕曼酒店</t>
  </si>
  <si>
    <t>julianto r haryo</t>
  </si>
  <si>
    <t>2022-03-13</t>
  </si>
  <si>
    <t>退房日周结</t>
  </si>
  <si>
    <t>141.17</t>
  </si>
  <si>
    <t>174.00</t>
  </si>
  <si>
    <t>0</t>
  </si>
  <si>
    <t>0.00</t>
  </si>
  <si>
    <t>携程汇智国际直连</t>
  </si>
  <si>
    <t>925</t>
  </si>
  <si>
    <t>2022-03-12 20:08:12</t>
  </si>
  <si>
    <t>否</t>
  </si>
  <si>
    <t>汇智国际旅游发展有限公司</t>
  </si>
  <si>
    <t>直连</t>
  </si>
  <si>
    <t>2463306</t>
  </si>
  <si>
    <t>卡加延德奥罗雪松森特里奥酒店</t>
  </si>
  <si>
    <t>villaver Alan</t>
  </si>
  <si>
    <t>748.02</t>
  </si>
  <si>
    <t>922.00</t>
  </si>
  <si>
    <t>2022-03-12 16:11:26</t>
  </si>
  <si>
    <t>2463286</t>
  </si>
  <si>
    <t>丽笙蓝标酒店</t>
  </si>
  <si>
    <t>Panvhenko Svitlana</t>
  </si>
  <si>
    <t>741.53</t>
  </si>
  <si>
    <t>914.00</t>
  </si>
  <si>
    <t>2022-03-12 16:14:03</t>
  </si>
  <si>
    <t>2462800</t>
  </si>
  <si>
    <t>富美兴维东 7 号酒店</t>
  </si>
  <si>
    <t>Oh Sehyeong</t>
  </si>
  <si>
    <t>125.75</t>
  </si>
  <si>
    <t>155.00</t>
  </si>
  <si>
    <t>2022-03-12 10:58:12</t>
  </si>
  <si>
    <t>2462742</t>
  </si>
  <si>
    <t>色達首都中央酒店</t>
  </si>
  <si>
    <t>Querubin Nati,Querubin Nati</t>
  </si>
  <si>
    <t>402.40</t>
  </si>
  <si>
    <t>496.00</t>
  </si>
  <si>
    <t>2022-03-12 10:12:34</t>
  </si>
  <si>
    <t>2022-03-11</t>
  </si>
  <si>
    <t>2462003</t>
  </si>
  <si>
    <t>乐卡尔特岘港海滩酒店</t>
  </si>
  <si>
    <t>MOON SANGSOO</t>
  </si>
  <si>
    <t>667.19</t>
  </si>
  <si>
    <t>824.00</t>
  </si>
  <si>
    <t>2022-03-11 19:35:52</t>
  </si>
  <si>
    <t>2461995</t>
  </si>
  <si>
    <t>波尼亚中枢酒店</t>
  </si>
  <si>
    <t>Rosicki Kamil Tadeusz</t>
  </si>
  <si>
    <t>353.03</t>
  </si>
  <si>
    <t>436.00</t>
  </si>
  <si>
    <t>2022-03-11 19:26:50</t>
  </si>
  <si>
    <t>2461353</t>
  </si>
  <si>
    <t>庞赫加尔皇家大酒店</t>
  </si>
  <si>
    <t>wardana Denis Azis</t>
  </si>
  <si>
    <t>532.78</t>
  </si>
  <si>
    <t>658.00</t>
  </si>
  <si>
    <t>2022-03-11 13:19:36</t>
  </si>
  <si>
    <t>2022-03-06</t>
  </si>
  <si>
    <t>2451842</t>
  </si>
  <si>
    <t>帆布旅舍</t>
  </si>
  <si>
    <t>HONG JINSOOK</t>
  </si>
  <si>
    <t>2022-03-09</t>
  </si>
  <si>
    <t>621.42</t>
  </si>
  <si>
    <t>767.00</t>
  </si>
  <si>
    <t>2022-03-06 12:57:13</t>
  </si>
  <si>
    <t>2022-03-04</t>
  </si>
  <si>
    <t>2448413</t>
  </si>
  <si>
    <t>吉隆坡四季酒店</t>
  </si>
  <si>
    <t>TEE WAYDEN</t>
  </si>
  <si>
    <t>2502.40</t>
  </si>
  <si>
    <t>3089.00</t>
  </si>
  <si>
    <t>2022-03-04 16:57:53</t>
  </si>
  <si>
    <t>2447409</t>
  </si>
  <si>
    <t>Towneplace Suites Miami Homestead</t>
  </si>
  <si>
    <t>Gabriel Rodrigo</t>
  </si>
  <si>
    <t>2341.19</t>
  </si>
  <si>
    <t>2890.00</t>
  </si>
  <si>
    <t>2022-03-04 01:53:00</t>
  </si>
  <si>
    <t>2447365</t>
  </si>
  <si>
    <t>曼谷沙通智选假日酒店</t>
  </si>
  <si>
    <t>Choonprasert Chatsarun</t>
  </si>
  <si>
    <t>190.49</t>
  </si>
  <si>
    <t>235.00</t>
  </si>
  <si>
    <t>2022-03-04 00:32:48</t>
  </si>
  <si>
    <t>2022-03-03</t>
  </si>
  <si>
    <t>2446771</t>
  </si>
  <si>
    <t>纽卡斯尔县酒店</t>
  </si>
  <si>
    <t>Little Olivia,Chisholm Becky</t>
  </si>
  <si>
    <t>1197.26</t>
  </si>
  <si>
    <t>1477.00</t>
  </si>
  <si>
    <t>2022-03-03 18:47:00</t>
  </si>
  <si>
    <t>2022-03-01</t>
  </si>
  <si>
    <t>2443720</t>
  </si>
  <si>
    <t>辛辛那提人酒店 - 希尔顿 Curio 精选系列</t>
  </si>
  <si>
    <t>Majerski Jason Michael</t>
  </si>
  <si>
    <t>1440.83</t>
  </si>
  <si>
    <t>1781.00</t>
  </si>
  <si>
    <t>2022-03-01 21:02:41</t>
  </si>
  <si>
    <t>2022-02-24</t>
  </si>
  <si>
    <t>2433071</t>
  </si>
  <si>
    <t>纽约广场-费尔蒙管理酒店</t>
  </si>
  <si>
    <t>Patel Harsh</t>
  </si>
  <si>
    <t>3807.25</t>
  </si>
  <si>
    <t>4687.00</t>
  </si>
  <si>
    <t>2022-02-24 01:10:27</t>
  </si>
  <si>
    <t>2022-02-22</t>
  </si>
  <si>
    <t>2430079</t>
  </si>
  <si>
    <t>贝格纳中央酒店</t>
  </si>
  <si>
    <t>Gonzalez Gonzalez Alex,Gil Garcia Patricia</t>
  </si>
  <si>
    <t>310.80</t>
  </si>
  <si>
    <t>382.00</t>
  </si>
  <si>
    <t>2022-02-22 03:15:16</t>
  </si>
  <si>
    <t>2022-01-25</t>
  </si>
  <si>
    <t>2408476</t>
  </si>
  <si>
    <t>爵怡马德里阿拉梅达机场酒店</t>
  </si>
  <si>
    <t>Quesada Marjorie</t>
  </si>
  <si>
    <t>417.13</t>
  </si>
  <si>
    <t>510.00</t>
  </si>
  <si>
    <t>2022-01-25 01:54:09</t>
  </si>
  <si>
    <t>2021-10-07</t>
  </si>
  <si>
    <t>2273919</t>
  </si>
  <si>
    <t>芝加哥喜来登大酒店</t>
  </si>
  <si>
    <t>Middlekauff  Melinda</t>
  </si>
  <si>
    <t>1880.18</t>
  </si>
  <si>
    <t>2265.00</t>
  </si>
  <si>
    <t>-2265</t>
  </si>
  <si>
    <t>-1880</t>
  </si>
  <si>
    <t>2021-10-07 06:39:14</t>
  </si>
  <si>
    <t>2021-09-29</t>
  </si>
  <si>
    <t>2268701</t>
  </si>
  <si>
    <t>首尔JW万豪酒店</t>
  </si>
  <si>
    <t>KIM DONGIL</t>
  </si>
  <si>
    <t>950.40</t>
  </si>
  <si>
    <t>1143.00</t>
  </si>
  <si>
    <t>2021-09-29 14:50:13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</si>
</sst>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1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20" borderId="6" applyNumberFormat="0" applyAlignment="0" applyProtection="0">
      <alignment vertical="center"/>
    </xf>
    <xf numFmtId="0" fontId="20" fillId="20" borderId="2" applyNumberFormat="0" applyAlignment="0" applyProtection="0">
      <alignment vertical="center"/>
    </xf>
    <xf numFmtId="0" fontId="22" fillId="32" borderId="8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44632</v>
      </c>
      <c r="G2" s="6">
        <v>44633</v>
      </c>
      <c r="H2" s="4">
        <v>1</v>
      </c>
      <c r="I2" s="4">
        <v>1</v>
      </c>
      <c r="J2" s="4">
        <v>1</v>
      </c>
      <c r="K2" s="4" t="s">
        <v>30</v>
      </c>
      <c r="L2" s="4">
        <v>1143</v>
      </c>
      <c r="M2" s="4">
        <v>1143</v>
      </c>
      <c r="N2" s="4" t="s">
        <v>31</v>
      </c>
      <c r="O2" s="4" t="s">
        <v>32</v>
      </c>
      <c r="P2" s="4" t="s">
        <v>33</v>
      </c>
      <c r="Q2" s="4">
        <v>0</v>
      </c>
      <c r="R2" s="7">
        <v>44468</v>
      </c>
      <c r="S2" s="6">
        <v>44636</v>
      </c>
      <c r="T2" s="4" t="s">
        <v>34</v>
      </c>
      <c r="U2" s="4">
        <v>1143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44631</v>
      </c>
      <c r="G3" s="6">
        <v>44633</v>
      </c>
      <c r="H3" s="4">
        <v>1</v>
      </c>
      <c r="I3" s="4">
        <v>2</v>
      </c>
      <c r="J3" s="4">
        <v>2</v>
      </c>
      <c r="K3" s="4" t="s">
        <v>30</v>
      </c>
      <c r="L3" s="4">
        <v>2265</v>
      </c>
      <c r="M3" s="4">
        <v>2265</v>
      </c>
      <c r="N3" s="4" t="s">
        <v>40</v>
      </c>
      <c r="O3" s="4" t="s">
        <v>32</v>
      </c>
      <c r="P3" s="4" t="s">
        <v>33</v>
      </c>
      <c r="Q3" s="4">
        <v>0</v>
      </c>
      <c r="R3" s="7">
        <v>44476</v>
      </c>
      <c r="S3" s="6">
        <v>44636</v>
      </c>
      <c r="T3" s="4" t="s">
        <v>34</v>
      </c>
      <c r="U3" s="4">
        <v>2265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44630</v>
      </c>
      <c r="G4" s="6">
        <v>44633</v>
      </c>
      <c r="H4" s="4">
        <v>1</v>
      </c>
      <c r="I4" s="4">
        <v>3</v>
      </c>
      <c r="J4" s="4">
        <v>3</v>
      </c>
      <c r="K4" s="4" t="s">
        <v>30</v>
      </c>
      <c r="L4" s="4">
        <v>6234</v>
      </c>
      <c r="M4" s="4">
        <v>6234</v>
      </c>
      <c r="N4" s="4" t="s">
        <v>46</v>
      </c>
      <c r="O4" s="4" t="s">
        <v>32</v>
      </c>
      <c r="P4" s="4" t="s">
        <v>33</v>
      </c>
      <c r="Q4" s="4">
        <v>0</v>
      </c>
      <c r="R4" s="7">
        <v>44511</v>
      </c>
      <c r="S4" s="6">
        <v>44636</v>
      </c>
      <c r="T4" s="4" t="s">
        <v>34</v>
      </c>
      <c r="U4" s="4">
        <v>6234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44632</v>
      </c>
      <c r="G5" s="6">
        <v>44633</v>
      </c>
      <c r="H5" s="4">
        <v>1</v>
      </c>
      <c r="I5" s="4">
        <v>1</v>
      </c>
      <c r="J5" s="4">
        <v>1</v>
      </c>
      <c r="K5" s="4" t="s">
        <v>30</v>
      </c>
      <c r="L5" s="4">
        <v>510</v>
      </c>
      <c r="M5" s="4">
        <v>510</v>
      </c>
      <c r="N5" s="4" t="s">
        <v>52</v>
      </c>
      <c r="O5" s="4" t="s">
        <v>32</v>
      </c>
      <c r="P5" s="4" t="s">
        <v>33</v>
      </c>
      <c r="Q5" s="4">
        <v>0</v>
      </c>
      <c r="R5" s="7">
        <v>44586</v>
      </c>
      <c r="S5" s="6">
        <v>44636</v>
      </c>
      <c r="T5" s="4" t="s">
        <v>34</v>
      </c>
      <c r="U5" s="4">
        <v>510</v>
      </c>
      <c r="V5" s="4">
        <v>0</v>
      </c>
      <c r="W5" s="4">
        <v>0</v>
      </c>
      <c r="X5" s="4" t="s">
        <v>35</v>
      </c>
      <c r="Y5" s="4" t="s">
        <v>53</v>
      </c>
    </row>
    <row r="6" s="4" customFormat="1" spans="1:25">
      <c r="A6" s="4" t="s">
        <v>43</v>
      </c>
      <c r="B6" s="4" t="s">
        <v>26</v>
      </c>
      <c r="C6" s="4" t="s">
        <v>54</v>
      </c>
      <c r="D6" s="4" t="s">
        <v>44</v>
      </c>
      <c r="E6" s="4" t="s">
        <v>45</v>
      </c>
      <c r="F6" s="6">
        <v>44630</v>
      </c>
      <c r="G6" s="6">
        <v>44633</v>
      </c>
      <c r="H6" s="4">
        <v>1</v>
      </c>
      <c r="I6" s="4">
        <v>3</v>
      </c>
      <c r="J6" s="4">
        <v>3</v>
      </c>
      <c r="K6" s="4" t="s">
        <v>30</v>
      </c>
      <c r="L6" s="4">
        <v>-6234</v>
      </c>
      <c r="M6" s="4">
        <v>-6234</v>
      </c>
      <c r="N6" s="4" t="s">
        <v>46</v>
      </c>
      <c r="O6" s="4" t="s">
        <v>32</v>
      </c>
      <c r="P6" s="4" t="s">
        <v>33</v>
      </c>
      <c r="Q6" s="4">
        <v>0</v>
      </c>
      <c r="R6" s="7">
        <v>44511</v>
      </c>
      <c r="S6" s="6">
        <v>44636</v>
      </c>
      <c r="T6" s="4" t="s">
        <v>34</v>
      </c>
      <c r="U6" s="4">
        <v>-6234</v>
      </c>
      <c r="V6" s="4">
        <v>0</v>
      </c>
      <c r="W6" s="4">
        <v>0</v>
      </c>
      <c r="X6" s="4" t="s">
        <v>47</v>
      </c>
      <c r="Y6" s="4" t="s">
        <v>48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44632</v>
      </c>
      <c r="G7" s="6">
        <v>44633</v>
      </c>
      <c r="H7" s="4">
        <v>1</v>
      </c>
      <c r="I7" s="4">
        <v>1</v>
      </c>
      <c r="J7" s="4">
        <v>1</v>
      </c>
      <c r="K7" s="4" t="s">
        <v>30</v>
      </c>
      <c r="L7" s="4">
        <v>382</v>
      </c>
      <c r="M7" s="4">
        <v>382</v>
      </c>
      <c r="N7" s="4" t="s">
        <v>58</v>
      </c>
      <c r="O7" s="4" t="s">
        <v>32</v>
      </c>
      <c r="P7" s="4" t="s">
        <v>33</v>
      </c>
      <c r="Q7" s="4">
        <v>0</v>
      </c>
      <c r="R7" s="7">
        <v>44614</v>
      </c>
      <c r="S7" s="6">
        <v>44636</v>
      </c>
      <c r="T7" s="4" t="s">
        <v>34</v>
      </c>
      <c r="U7" s="4">
        <v>382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44632</v>
      </c>
      <c r="G8" s="6">
        <v>44633</v>
      </c>
      <c r="H8" s="4">
        <v>1</v>
      </c>
      <c r="I8" s="4">
        <v>1</v>
      </c>
      <c r="J8" s="4">
        <v>1</v>
      </c>
      <c r="K8" s="4" t="s">
        <v>30</v>
      </c>
      <c r="L8" s="4">
        <v>4687</v>
      </c>
      <c r="M8" s="4">
        <v>4687</v>
      </c>
      <c r="N8" s="4" t="s">
        <v>62</v>
      </c>
      <c r="O8" s="4" t="s">
        <v>32</v>
      </c>
      <c r="P8" s="4" t="s">
        <v>33</v>
      </c>
      <c r="Q8" s="4">
        <v>0</v>
      </c>
      <c r="R8" s="7">
        <v>44616</v>
      </c>
      <c r="S8" s="6">
        <v>44636</v>
      </c>
      <c r="T8" s="4" t="s">
        <v>34</v>
      </c>
      <c r="U8" s="4">
        <v>4687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44632</v>
      </c>
      <c r="G9" s="6">
        <v>44633</v>
      </c>
      <c r="H9" s="4">
        <v>1</v>
      </c>
      <c r="I9" s="4">
        <v>1</v>
      </c>
      <c r="J9" s="4">
        <v>1</v>
      </c>
      <c r="K9" s="4" t="s">
        <v>30</v>
      </c>
      <c r="L9" s="4">
        <v>1781</v>
      </c>
      <c r="M9" s="4">
        <v>1781</v>
      </c>
      <c r="N9" s="4" t="s">
        <v>68</v>
      </c>
      <c r="O9" s="4" t="s">
        <v>32</v>
      </c>
      <c r="P9" s="4" t="s">
        <v>33</v>
      </c>
      <c r="Q9" s="4">
        <v>0</v>
      </c>
      <c r="R9" s="7">
        <v>44621</v>
      </c>
      <c r="S9" s="6">
        <v>44636</v>
      </c>
      <c r="T9" s="4" t="s">
        <v>34</v>
      </c>
      <c r="U9" s="4">
        <v>1781</v>
      </c>
      <c r="V9" s="4">
        <v>0</v>
      </c>
      <c r="W9" s="4">
        <v>0</v>
      </c>
      <c r="X9" s="4" t="s">
        <v>35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44632</v>
      </c>
      <c r="G10" s="6">
        <v>44633</v>
      </c>
      <c r="H10" s="4">
        <v>1</v>
      </c>
      <c r="I10" s="4">
        <v>1</v>
      </c>
      <c r="J10" s="4">
        <v>1</v>
      </c>
      <c r="K10" s="4" t="s">
        <v>30</v>
      </c>
      <c r="L10" s="4">
        <v>1477</v>
      </c>
      <c r="M10" s="4">
        <v>1477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44623</v>
      </c>
      <c r="S10" s="6">
        <v>44636</v>
      </c>
      <c r="T10" s="4" t="s">
        <v>34</v>
      </c>
      <c r="U10" s="4">
        <v>1477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44632</v>
      </c>
      <c r="G11" s="6">
        <v>44633</v>
      </c>
      <c r="H11" s="4">
        <v>1</v>
      </c>
      <c r="I11" s="4">
        <v>1</v>
      </c>
      <c r="J11" s="4">
        <v>1</v>
      </c>
      <c r="K11" s="4" t="s">
        <v>30</v>
      </c>
      <c r="L11" s="4">
        <v>235</v>
      </c>
      <c r="M11" s="4">
        <v>235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44624</v>
      </c>
      <c r="S11" s="6">
        <v>44636</v>
      </c>
      <c r="T11" s="4" t="s">
        <v>34</v>
      </c>
      <c r="U11" s="4">
        <v>235</v>
      </c>
      <c r="V11" s="4">
        <v>0</v>
      </c>
      <c r="W11" s="4">
        <v>0</v>
      </c>
      <c r="X11" s="4" t="s">
        <v>35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44632</v>
      </c>
      <c r="G12" s="6">
        <v>44633</v>
      </c>
      <c r="H12" s="4">
        <v>1</v>
      </c>
      <c r="I12" s="4">
        <v>1</v>
      </c>
      <c r="J12" s="4">
        <v>1</v>
      </c>
      <c r="K12" s="4" t="s">
        <v>30</v>
      </c>
      <c r="L12" s="4">
        <v>2890</v>
      </c>
      <c r="M12" s="4">
        <v>2890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44624</v>
      </c>
      <c r="S12" s="6">
        <v>44636</v>
      </c>
      <c r="T12" s="4" t="s">
        <v>34</v>
      </c>
      <c r="U12" s="4">
        <v>2890</v>
      </c>
      <c r="V12" s="4">
        <v>0</v>
      </c>
      <c r="W12" s="4">
        <v>0</v>
      </c>
      <c r="X12" s="4" t="s">
        <v>35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44632</v>
      </c>
      <c r="G13" s="6">
        <v>44633</v>
      </c>
      <c r="H13" s="4">
        <v>1</v>
      </c>
      <c r="I13" s="4">
        <v>1</v>
      </c>
      <c r="J13" s="4">
        <v>1</v>
      </c>
      <c r="K13" s="4" t="s">
        <v>30</v>
      </c>
      <c r="L13" s="4">
        <v>3089</v>
      </c>
      <c r="M13" s="4">
        <v>3089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44624</v>
      </c>
      <c r="S13" s="6">
        <v>44636</v>
      </c>
      <c r="T13" s="4" t="s">
        <v>34</v>
      </c>
      <c r="U13" s="4">
        <v>3089</v>
      </c>
      <c r="V13" s="4">
        <v>0</v>
      </c>
      <c r="W13" s="4">
        <v>0</v>
      </c>
      <c r="X13" s="4" t="s">
        <v>35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44629</v>
      </c>
      <c r="G14" s="6">
        <v>44633</v>
      </c>
      <c r="H14" s="4">
        <v>1</v>
      </c>
      <c r="I14" s="4">
        <v>4</v>
      </c>
      <c r="J14" s="4">
        <v>4</v>
      </c>
      <c r="K14" s="4" t="s">
        <v>30</v>
      </c>
      <c r="L14" s="4">
        <v>767</v>
      </c>
      <c r="M14" s="4">
        <v>767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44626</v>
      </c>
      <c r="S14" s="6">
        <v>44636</v>
      </c>
      <c r="T14" s="4" t="s">
        <v>34</v>
      </c>
      <c r="U14" s="4">
        <v>767</v>
      </c>
      <c r="V14" s="4">
        <v>0</v>
      </c>
      <c r="W14" s="4">
        <v>0</v>
      </c>
      <c r="X14" s="4" t="s">
        <v>95</v>
      </c>
      <c r="Y14" s="4" t="s">
        <v>35</v>
      </c>
    </row>
    <row r="15" s="4" customFormat="1" spans="1:25">
      <c r="A15" s="4" t="s">
        <v>37</v>
      </c>
      <c r="B15" s="4" t="s">
        <v>26</v>
      </c>
      <c r="C15" s="4" t="s">
        <v>96</v>
      </c>
      <c r="D15" s="4" t="s">
        <v>38</v>
      </c>
      <c r="E15" s="4" t="s">
        <v>39</v>
      </c>
      <c r="F15" s="6">
        <v>44631</v>
      </c>
      <c r="G15" s="6">
        <v>44633</v>
      </c>
      <c r="H15" s="4">
        <v>1</v>
      </c>
      <c r="I15" s="4">
        <v>2</v>
      </c>
      <c r="J15" s="4">
        <v>2</v>
      </c>
      <c r="K15" s="4" t="s">
        <v>30</v>
      </c>
      <c r="L15" s="4">
        <v>-2265</v>
      </c>
      <c r="M15" s="4">
        <v>-2265</v>
      </c>
      <c r="N15" s="4" t="s">
        <v>40</v>
      </c>
      <c r="O15" s="4" t="s">
        <v>32</v>
      </c>
      <c r="P15" s="4" t="s">
        <v>33</v>
      </c>
      <c r="Q15" s="4">
        <v>0</v>
      </c>
      <c r="R15" s="7">
        <v>44476</v>
      </c>
      <c r="S15" s="6">
        <v>44636</v>
      </c>
      <c r="T15" s="4" t="s">
        <v>34</v>
      </c>
      <c r="U15" s="4">
        <v>-2265</v>
      </c>
      <c r="V15" s="4">
        <v>0</v>
      </c>
      <c r="W15" s="4">
        <v>0</v>
      </c>
      <c r="X15" s="4" t="s">
        <v>41</v>
      </c>
      <c r="Y15" s="4" t="s">
        <v>42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44631</v>
      </c>
      <c r="G16" s="6">
        <v>44633</v>
      </c>
      <c r="H16" s="4">
        <v>1</v>
      </c>
      <c r="I16" s="4">
        <v>2</v>
      </c>
      <c r="J16" s="4">
        <v>2</v>
      </c>
      <c r="K16" s="4" t="s">
        <v>30</v>
      </c>
      <c r="L16" s="4">
        <v>658</v>
      </c>
      <c r="M16" s="4">
        <v>658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44631</v>
      </c>
      <c r="S16" s="6">
        <v>44636</v>
      </c>
      <c r="T16" s="4" t="s">
        <v>34</v>
      </c>
      <c r="U16" s="4">
        <v>658</v>
      </c>
      <c r="V16" s="4">
        <v>0</v>
      </c>
      <c r="W16" s="4">
        <v>0</v>
      </c>
      <c r="X16" s="4" t="s">
        <v>101</v>
      </c>
      <c r="Y16" s="4" t="s">
        <v>35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44632</v>
      </c>
      <c r="G17" s="6">
        <v>44633</v>
      </c>
      <c r="H17" s="4">
        <v>1</v>
      </c>
      <c r="I17" s="4">
        <v>1</v>
      </c>
      <c r="J17" s="4">
        <v>1</v>
      </c>
      <c r="K17" s="4" t="s">
        <v>30</v>
      </c>
      <c r="L17" s="4">
        <v>436</v>
      </c>
      <c r="M17" s="4">
        <v>436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44631</v>
      </c>
      <c r="S17" s="6">
        <v>44636</v>
      </c>
      <c r="T17" s="4" t="s">
        <v>34</v>
      </c>
      <c r="U17" s="4">
        <v>436</v>
      </c>
      <c r="V17" s="4">
        <v>0</v>
      </c>
      <c r="W17" s="4">
        <v>0</v>
      </c>
      <c r="X17" s="4" t="s">
        <v>35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44631</v>
      </c>
      <c r="G18" s="6">
        <v>44633</v>
      </c>
      <c r="H18" s="4">
        <v>1</v>
      </c>
      <c r="I18" s="4">
        <v>2</v>
      </c>
      <c r="J18" s="4">
        <v>2</v>
      </c>
      <c r="K18" s="4" t="s">
        <v>30</v>
      </c>
      <c r="L18" s="4">
        <v>824</v>
      </c>
      <c r="M18" s="4">
        <v>824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44631</v>
      </c>
      <c r="S18" s="6">
        <v>44636</v>
      </c>
      <c r="T18" s="4" t="s">
        <v>34</v>
      </c>
      <c r="U18" s="4">
        <v>824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44632</v>
      </c>
      <c r="G19" s="6">
        <v>44633</v>
      </c>
      <c r="H19" s="4">
        <v>1</v>
      </c>
      <c r="I19" s="4">
        <v>1</v>
      </c>
      <c r="J19" s="4">
        <v>1</v>
      </c>
      <c r="K19" s="4" t="s">
        <v>30</v>
      </c>
      <c r="L19" s="4">
        <v>496</v>
      </c>
      <c r="M19" s="4">
        <v>496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44632</v>
      </c>
      <c r="S19" s="6">
        <v>44636</v>
      </c>
      <c r="T19" s="4" t="s">
        <v>34</v>
      </c>
      <c r="U19" s="4">
        <v>496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117</v>
      </c>
      <c r="F20" s="6">
        <v>44632</v>
      </c>
      <c r="G20" s="6">
        <v>44633</v>
      </c>
      <c r="H20" s="4">
        <v>1</v>
      </c>
      <c r="I20" s="4">
        <v>1</v>
      </c>
      <c r="J20" s="4">
        <v>1</v>
      </c>
      <c r="K20" s="4" t="s">
        <v>30</v>
      </c>
      <c r="L20" s="4">
        <v>155</v>
      </c>
      <c r="M20" s="4">
        <v>155</v>
      </c>
      <c r="N20" s="4" t="s">
        <v>118</v>
      </c>
      <c r="O20" s="4" t="s">
        <v>32</v>
      </c>
      <c r="P20" s="4" t="s">
        <v>33</v>
      </c>
      <c r="Q20" s="4">
        <v>0</v>
      </c>
      <c r="R20" s="7">
        <v>44632</v>
      </c>
      <c r="S20" s="6">
        <v>44636</v>
      </c>
      <c r="T20" s="4" t="s">
        <v>34</v>
      </c>
      <c r="U20" s="4">
        <v>155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44632</v>
      </c>
      <c r="G21" s="6">
        <v>44633</v>
      </c>
      <c r="H21" s="4">
        <v>1</v>
      </c>
      <c r="I21" s="4">
        <v>1</v>
      </c>
      <c r="J21" s="4">
        <v>1</v>
      </c>
      <c r="K21" s="4" t="s">
        <v>30</v>
      </c>
      <c r="L21" s="4">
        <v>609</v>
      </c>
      <c r="M21" s="4">
        <v>609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44632</v>
      </c>
      <c r="S21" s="6">
        <v>44636</v>
      </c>
      <c r="T21" s="4" t="s">
        <v>34</v>
      </c>
      <c r="U21" s="4">
        <v>609</v>
      </c>
      <c r="V21" s="4">
        <v>0</v>
      </c>
      <c r="W21" s="4">
        <v>0</v>
      </c>
      <c r="X21" s="4" t="s">
        <v>123</v>
      </c>
      <c r="Y21" s="4" t="s">
        <v>35</v>
      </c>
    </row>
    <row r="22" s="4" customFormat="1" spans="1:25">
      <c r="A22" s="4" t="s">
        <v>119</v>
      </c>
      <c r="B22" s="4" t="s">
        <v>26</v>
      </c>
      <c r="C22" s="4" t="s">
        <v>96</v>
      </c>
      <c r="D22" s="4" t="s">
        <v>120</v>
      </c>
      <c r="E22" s="4" t="s">
        <v>121</v>
      </c>
      <c r="F22" s="6">
        <v>44632</v>
      </c>
      <c r="G22" s="6">
        <v>44633</v>
      </c>
      <c r="H22" s="4">
        <v>1</v>
      </c>
      <c r="I22" s="4">
        <v>1</v>
      </c>
      <c r="J22" s="4">
        <v>1</v>
      </c>
      <c r="K22" s="4" t="s">
        <v>30</v>
      </c>
      <c r="L22" s="4">
        <v>-609</v>
      </c>
      <c r="M22" s="4">
        <v>-609</v>
      </c>
      <c r="N22" s="4" t="s">
        <v>122</v>
      </c>
      <c r="O22" s="4" t="s">
        <v>32</v>
      </c>
      <c r="P22" s="4" t="s">
        <v>33</v>
      </c>
      <c r="Q22" s="4">
        <v>0</v>
      </c>
      <c r="R22" s="7">
        <v>44632</v>
      </c>
      <c r="S22" s="6">
        <v>44636</v>
      </c>
      <c r="T22" s="4" t="s">
        <v>34</v>
      </c>
      <c r="U22" s="4">
        <v>-609</v>
      </c>
      <c r="V22" s="4">
        <v>0</v>
      </c>
      <c r="W22" s="4">
        <v>0</v>
      </c>
      <c r="X22" s="4" t="s">
        <v>123</v>
      </c>
      <c r="Y22" s="4" t="s">
        <v>35</v>
      </c>
    </row>
    <row r="23" s="4" customFormat="1" spans="1:25">
      <c r="A23" s="4" t="s">
        <v>124</v>
      </c>
      <c r="B23" s="4" t="s">
        <v>26</v>
      </c>
      <c r="C23" s="4" t="s">
        <v>27</v>
      </c>
      <c r="D23" s="4" t="s">
        <v>125</v>
      </c>
      <c r="E23" s="4" t="s">
        <v>126</v>
      </c>
      <c r="F23" s="6">
        <v>44632</v>
      </c>
      <c r="G23" s="6">
        <v>44633</v>
      </c>
      <c r="H23" s="4">
        <v>1</v>
      </c>
      <c r="I23" s="4">
        <v>1</v>
      </c>
      <c r="J23" s="4">
        <v>1</v>
      </c>
      <c r="K23" s="4" t="s">
        <v>30</v>
      </c>
      <c r="L23" s="4">
        <v>922</v>
      </c>
      <c r="M23" s="4">
        <v>922</v>
      </c>
      <c r="N23" s="4" t="s">
        <v>127</v>
      </c>
      <c r="O23" s="4" t="s">
        <v>32</v>
      </c>
      <c r="P23" s="4" t="s">
        <v>33</v>
      </c>
      <c r="Q23" s="4">
        <v>0</v>
      </c>
      <c r="R23" s="7">
        <v>44632</v>
      </c>
      <c r="S23" s="6">
        <v>44636</v>
      </c>
      <c r="T23" s="4" t="s">
        <v>34</v>
      </c>
      <c r="U23" s="4">
        <v>922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128</v>
      </c>
      <c r="B24" s="4" t="s">
        <v>26</v>
      </c>
      <c r="C24" s="4" t="s">
        <v>27</v>
      </c>
      <c r="D24" s="4" t="s">
        <v>129</v>
      </c>
      <c r="E24" s="4" t="s">
        <v>130</v>
      </c>
      <c r="F24" s="6">
        <v>44632</v>
      </c>
      <c r="G24" s="6">
        <v>44633</v>
      </c>
      <c r="H24" s="4">
        <v>1</v>
      </c>
      <c r="I24" s="4">
        <v>1</v>
      </c>
      <c r="J24" s="4">
        <v>1</v>
      </c>
      <c r="K24" s="4" t="s">
        <v>30</v>
      </c>
      <c r="L24" s="4">
        <v>914</v>
      </c>
      <c r="M24" s="4">
        <v>914</v>
      </c>
      <c r="N24" s="4" t="s">
        <v>131</v>
      </c>
      <c r="O24" s="4" t="s">
        <v>32</v>
      </c>
      <c r="P24" s="4" t="s">
        <v>33</v>
      </c>
      <c r="Q24" s="4">
        <v>0</v>
      </c>
      <c r="R24" s="7">
        <v>44632</v>
      </c>
      <c r="S24" s="6">
        <v>44636</v>
      </c>
      <c r="T24" s="4" t="s">
        <v>34</v>
      </c>
      <c r="U24" s="4">
        <v>914</v>
      </c>
      <c r="V24" s="4">
        <v>0</v>
      </c>
      <c r="W24" s="4">
        <v>0</v>
      </c>
      <c r="X24" s="4" t="s">
        <v>35</v>
      </c>
      <c r="Y24" s="4" t="s">
        <v>132</v>
      </c>
    </row>
    <row r="25" s="4" customFormat="1" spans="1:25">
      <c r="A25" s="4" t="s">
        <v>133</v>
      </c>
      <c r="B25" s="4" t="s">
        <v>26</v>
      </c>
      <c r="C25" s="4" t="s">
        <v>27</v>
      </c>
      <c r="D25" s="4" t="s">
        <v>134</v>
      </c>
      <c r="E25" s="4" t="s">
        <v>135</v>
      </c>
      <c r="F25" s="6">
        <v>44632</v>
      </c>
      <c r="G25" s="6">
        <v>44633</v>
      </c>
      <c r="H25" s="4">
        <v>1</v>
      </c>
      <c r="I25" s="4">
        <v>1</v>
      </c>
      <c r="J25" s="4">
        <v>1</v>
      </c>
      <c r="K25" s="4" t="s">
        <v>30</v>
      </c>
      <c r="L25" s="4">
        <v>174</v>
      </c>
      <c r="M25" s="4">
        <v>174</v>
      </c>
      <c r="N25" s="4" t="s">
        <v>136</v>
      </c>
      <c r="O25" s="4" t="s">
        <v>32</v>
      </c>
      <c r="P25" s="4" t="s">
        <v>33</v>
      </c>
      <c r="Q25" s="4">
        <v>0</v>
      </c>
      <c r="R25" s="7">
        <v>44632</v>
      </c>
      <c r="S25" s="6">
        <v>44636</v>
      </c>
      <c r="T25" s="4" t="s">
        <v>34</v>
      </c>
      <c r="U25" s="4">
        <v>174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137</v>
      </c>
      <c r="B26" s="4" t="s">
        <v>26</v>
      </c>
      <c r="C26" s="4" t="s">
        <v>54</v>
      </c>
      <c r="D26" s="4" t="s">
        <v>138</v>
      </c>
      <c r="E26" s="4" t="s">
        <v>139</v>
      </c>
      <c r="F26" s="6">
        <v>44562</v>
      </c>
      <c r="G26" s="6">
        <v>44563</v>
      </c>
      <c r="H26" s="4">
        <v>1</v>
      </c>
      <c r="I26" s="4">
        <v>1</v>
      </c>
      <c r="J26" s="4">
        <v>1</v>
      </c>
      <c r="K26" s="4" t="s">
        <v>30</v>
      </c>
      <c r="L26" s="4">
        <v>-891</v>
      </c>
      <c r="M26" s="4">
        <v>-891</v>
      </c>
      <c r="N26" s="4" t="s">
        <v>140</v>
      </c>
      <c r="O26" s="4" t="s">
        <v>32</v>
      </c>
      <c r="P26" s="4" t="s">
        <v>33</v>
      </c>
      <c r="Q26" s="4">
        <v>0</v>
      </c>
      <c r="R26" s="7">
        <v>44524</v>
      </c>
      <c r="S26" s="6">
        <v>44636</v>
      </c>
      <c r="T26" s="4" t="s">
        <v>34</v>
      </c>
      <c r="U26" s="4">
        <v>-891</v>
      </c>
      <c r="V26" s="4">
        <v>0</v>
      </c>
      <c r="W26" s="4">
        <v>0</v>
      </c>
      <c r="X26" s="4" t="s">
        <v>35</v>
      </c>
      <c r="Y26" s="4" t="s">
        <v>141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1"/>
  <sheetViews>
    <sheetView tabSelected="1" workbookViewId="0">
      <selection activeCell="A30" sqref="A30:A31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142</v>
      </c>
    </row>
    <row r="2" s="4" customFormat="1" spans="1:9">
      <c r="A2" s="5">
        <v>16404823236</v>
      </c>
      <c r="B2" s="6">
        <v>44632</v>
      </c>
      <c r="C2" s="6">
        <v>44633</v>
      </c>
      <c r="D2" s="4">
        <v>1143</v>
      </c>
      <c r="E2" s="4" t="str">
        <f>VLOOKUP(A2,HOP!A:L,12,0)</f>
        <v>1143.00</v>
      </c>
      <c r="F2" s="4" t="str">
        <f>VLOOKUP(A2,HOP!A:C,3,0)</f>
        <v>2268701</v>
      </c>
      <c r="G2" s="4">
        <f>D2-E2</f>
        <v>0</v>
      </c>
      <c r="H2" s="4" t="str">
        <f>$H$1&amp;F2</f>
        <v>，2268701</v>
      </c>
      <c r="I2" s="4" t="str">
        <f>VLOOKUP(A2,HOP!A:U,21,0)</f>
        <v>直连</v>
      </c>
    </row>
    <row r="3" s="4" customFormat="1" hidden="1" spans="1:9">
      <c r="A3" s="5">
        <v>16486776942</v>
      </c>
      <c r="B3" s="6">
        <v>44631</v>
      </c>
      <c r="C3" s="6">
        <v>44633</v>
      </c>
      <c r="D3" s="4">
        <v>0</v>
      </c>
      <c r="E3" s="4" t="str">
        <f>VLOOKUP(A3,HOP!A:L,12,0)</f>
        <v>0.00</v>
      </c>
      <c r="F3" s="4" t="str">
        <f>VLOOKUP(A3,HOP!A:C,3,0)</f>
        <v>2273919</v>
      </c>
      <c r="G3" s="4">
        <f t="shared" ref="G3:G23" si="0">D3-E3</f>
        <v>0</v>
      </c>
      <c r="H3" s="4" t="str">
        <f t="shared" ref="H3:H23" si="1">$H$1&amp;F3</f>
        <v>，2273919</v>
      </c>
      <c r="I3" s="4" t="str">
        <f>VLOOKUP(A3,HOP!A:U,21,0)</f>
        <v>直连</v>
      </c>
    </row>
    <row r="4" s="4" customFormat="1" hidden="1" spans="1:9">
      <c r="A4" s="5">
        <v>16773778454</v>
      </c>
      <c r="B4" s="6">
        <v>44630</v>
      </c>
      <c r="C4" s="6">
        <v>44633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17228412173</v>
      </c>
      <c r="B5" s="6">
        <v>44632</v>
      </c>
      <c r="C5" s="6">
        <v>44633</v>
      </c>
      <c r="D5" s="4">
        <v>510</v>
      </c>
      <c r="E5" s="4" t="str">
        <f>VLOOKUP(A5,HOP!A:L,12,0)</f>
        <v>510.00</v>
      </c>
      <c r="F5" s="4" t="str">
        <f>VLOOKUP(A5,HOP!A:C,3,0)</f>
        <v>2408476</v>
      </c>
      <c r="G5" s="4">
        <f t="shared" si="0"/>
        <v>0</v>
      </c>
      <c r="H5" s="4" t="str">
        <f t="shared" si="1"/>
        <v>，2408476</v>
      </c>
      <c r="I5" s="4" t="str">
        <f>VLOOKUP(A5,HOP!A:U,21,0)</f>
        <v>直连</v>
      </c>
    </row>
    <row r="6" s="4" customFormat="1" spans="1:9">
      <c r="A6" s="5">
        <v>17446249228</v>
      </c>
      <c r="B6" s="6">
        <v>44632</v>
      </c>
      <c r="C6" s="6">
        <v>44633</v>
      </c>
      <c r="D6" s="4">
        <v>382</v>
      </c>
      <c r="E6" s="4" t="str">
        <f>VLOOKUP(A6,HOP!A:L,12,0)</f>
        <v>382.00</v>
      </c>
      <c r="F6" s="4" t="str">
        <f>VLOOKUP(A6,HOP!A:C,3,0)</f>
        <v>2430079</v>
      </c>
      <c r="G6" s="4">
        <f t="shared" si="0"/>
        <v>0</v>
      </c>
      <c r="H6" s="4" t="str">
        <f t="shared" si="1"/>
        <v>，2430079</v>
      </c>
      <c r="I6" s="4" t="str">
        <f>VLOOKUP(A6,HOP!A:U,21,0)</f>
        <v>直连</v>
      </c>
    </row>
    <row r="7" s="4" customFormat="1" spans="1:9">
      <c r="A7" s="5">
        <v>17464894698</v>
      </c>
      <c r="B7" s="6">
        <v>44632</v>
      </c>
      <c r="C7" s="6">
        <v>44633</v>
      </c>
      <c r="D7" s="4">
        <v>4687</v>
      </c>
      <c r="E7" s="4" t="str">
        <f>VLOOKUP(A7,HOP!A:L,12,0)</f>
        <v>4687.00</v>
      </c>
      <c r="F7" s="4" t="str">
        <f>VLOOKUP(A7,HOP!A:C,3,0)</f>
        <v>2433071</v>
      </c>
      <c r="G7" s="4">
        <f t="shared" si="0"/>
        <v>0</v>
      </c>
      <c r="H7" s="4" t="str">
        <f t="shared" si="1"/>
        <v>，2433071</v>
      </c>
      <c r="I7" s="4" t="str">
        <f>VLOOKUP(A7,HOP!A:U,21,0)</f>
        <v>直连</v>
      </c>
    </row>
    <row r="8" s="4" customFormat="1" spans="1:9">
      <c r="A8" s="5">
        <v>17531187962</v>
      </c>
      <c r="B8" s="6">
        <v>44632</v>
      </c>
      <c r="C8" s="6">
        <v>44633</v>
      </c>
      <c r="D8" s="4">
        <v>1781</v>
      </c>
      <c r="E8" s="4" t="str">
        <f>VLOOKUP(A8,HOP!A:L,12,0)</f>
        <v>1781.00</v>
      </c>
      <c r="F8" s="4" t="str">
        <f>VLOOKUP(A8,HOP!A:C,3,0)</f>
        <v>2443720</v>
      </c>
      <c r="G8" s="4">
        <f t="shared" si="0"/>
        <v>0</v>
      </c>
      <c r="H8" s="4" t="str">
        <f t="shared" si="1"/>
        <v>，2443720</v>
      </c>
      <c r="I8" s="4" t="str">
        <f>VLOOKUP(A8,HOP!A:U,21,0)</f>
        <v>直连</v>
      </c>
    </row>
    <row r="9" s="4" customFormat="1" spans="1:9">
      <c r="A9" s="5">
        <v>17548179070</v>
      </c>
      <c r="B9" s="6">
        <v>44632</v>
      </c>
      <c r="C9" s="6">
        <v>44633</v>
      </c>
      <c r="D9" s="4">
        <v>1477</v>
      </c>
      <c r="E9" s="4" t="str">
        <f>VLOOKUP(A9,HOP!A:L,12,0)</f>
        <v>1477.00</v>
      </c>
      <c r="F9" s="4" t="str">
        <f>VLOOKUP(A9,HOP!A:C,3,0)</f>
        <v>2446771</v>
      </c>
      <c r="G9" s="4">
        <f t="shared" si="0"/>
        <v>0</v>
      </c>
      <c r="H9" s="4" t="str">
        <f t="shared" si="1"/>
        <v>，2446771</v>
      </c>
      <c r="I9" s="4" t="str">
        <f>VLOOKUP(A9,HOP!A:U,21,0)</f>
        <v>直连</v>
      </c>
    </row>
    <row r="10" s="4" customFormat="1" spans="1:9">
      <c r="A10" s="5">
        <v>17549498264</v>
      </c>
      <c r="B10" s="6">
        <v>44632</v>
      </c>
      <c r="C10" s="6">
        <v>44633</v>
      </c>
      <c r="D10" s="4">
        <v>235</v>
      </c>
      <c r="E10" s="4" t="str">
        <f>VLOOKUP(A10,HOP!A:L,12,0)</f>
        <v>235.00</v>
      </c>
      <c r="F10" s="4" t="str">
        <f>VLOOKUP(A10,HOP!A:C,3,0)</f>
        <v>2447365</v>
      </c>
      <c r="G10" s="4">
        <f t="shared" si="0"/>
        <v>0</v>
      </c>
      <c r="H10" s="4" t="str">
        <f t="shared" si="1"/>
        <v>，2447365</v>
      </c>
      <c r="I10" s="4" t="str">
        <f>VLOOKUP(A10,HOP!A:U,21,0)</f>
        <v>直连</v>
      </c>
    </row>
    <row r="11" s="4" customFormat="1" spans="1:9">
      <c r="A11" s="5">
        <v>17549638725</v>
      </c>
      <c r="B11" s="6">
        <v>44632</v>
      </c>
      <c r="C11" s="6">
        <v>44633</v>
      </c>
      <c r="D11" s="4">
        <v>2890</v>
      </c>
      <c r="E11" s="4" t="str">
        <f>VLOOKUP(A11,HOP!A:L,12,0)</f>
        <v>2890.00</v>
      </c>
      <c r="F11" s="4" t="str">
        <f>VLOOKUP(A11,HOP!A:C,3,0)</f>
        <v>2447409</v>
      </c>
      <c r="G11" s="4">
        <f t="shared" si="0"/>
        <v>0</v>
      </c>
      <c r="H11" s="4" t="str">
        <f t="shared" si="1"/>
        <v>，2447409</v>
      </c>
      <c r="I11" s="4" t="str">
        <f>VLOOKUP(A11,HOP!A:U,21,0)</f>
        <v>直连</v>
      </c>
    </row>
    <row r="12" s="4" customFormat="1" spans="1:9">
      <c r="A12" s="5">
        <v>17556412928</v>
      </c>
      <c r="B12" s="6">
        <v>44632</v>
      </c>
      <c r="C12" s="6">
        <v>44633</v>
      </c>
      <c r="D12" s="4">
        <v>3089</v>
      </c>
      <c r="E12" s="4" t="str">
        <f>VLOOKUP(A12,HOP!A:L,12,0)</f>
        <v>3089.00</v>
      </c>
      <c r="F12" s="4" t="str">
        <f>VLOOKUP(A12,HOP!A:C,3,0)</f>
        <v>2448413</v>
      </c>
      <c r="G12" s="4">
        <f t="shared" si="0"/>
        <v>0</v>
      </c>
      <c r="H12" s="4" t="str">
        <f t="shared" si="1"/>
        <v>，2448413</v>
      </c>
      <c r="I12" s="4" t="str">
        <f>VLOOKUP(A12,HOP!A:U,21,0)</f>
        <v>直连</v>
      </c>
    </row>
    <row r="13" s="4" customFormat="1" spans="1:9">
      <c r="A13" s="5">
        <v>17573111246</v>
      </c>
      <c r="B13" s="6">
        <v>44629</v>
      </c>
      <c r="C13" s="6">
        <v>44633</v>
      </c>
      <c r="D13" s="4">
        <v>767</v>
      </c>
      <c r="E13" s="4" t="str">
        <f>VLOOKUP(A13,HOP!A:L,12,0)</f>
        <v>767.00</v>
      </c>
      <c r="F13" s="4" t="str">
        <f>VLOOKUP(A13,HOP!A:C,3,0)</f>
        <v>2451842</v>
      </c>
      <c r="G13" s="4">
        <f t="shared" si="0"/>
        <v>0</v>
      </c>
      <c r="H13" s="4" t="str">
        <f t="shared" si="1"/>
        <v>，2451842</v>
      </c>
      <c r="I13" s="4" t="str">
        <f>VLOOKUP(A13,HOP!A:U,21,0)</f>
        <v>直连</v>
      </c>
    </row>
    <row r="14" s="4" customFormat="1" spans="1:9">
      <c r="A14" s="5">
        <v>17620242081</v>
      </c>
      <c r="B14" s="6">
        <v>44631</v>
      </c>
      <c r="C14" s="6">
        <v>44633</v>
      </c>
      <c r="D14" s="4">
        <v>658</v>
      </c>
      <c r="E14" s="4" t="str">
        <f>VLOOKUP(A14,HOP!A:L,12,0)</f>
        <v>658.00</v>
      </c>
      <c r="F14" s="4" t="str">
        <f>VLOOKUP(A14,HOP!A:C,3,0)</f>
        <v>2461353</v>
      </c>
      <c r="G14" s="4">
        <f t="shared" si="0"/>
        <v>0</v>
      </c>
      <c r="H14" s="4" t="str">
        <f t="shared" si="1"/>
        <v>，2461353</v>
      </c>
      <c r="I14" s="4" t="str">
        <f>VLOOKUP(A14,HOP!A:U,21,0)</f>
        <v>直连</v>
      </c>
    </row>
    <row r="15" s="4" customFormat="1" spans="1:9">
      <c r="A15" s="5">
        <v>17624853743</v>
      </c>
      <c r="B15" s="6">
        <v>44632</v>
      </c>
      <c r="C15" s="6">
        <v>44633</v>
      </c>
      <c r="D15" s="4">
        <v>436</v>
      </c>
      <c r="E15" s="4" t="str">
        <f>VLOOKUP(A15,HOP!A:L,12,0)</f>
        <v>436.00</v>
      </c>
      <c r="F15" s="4" t="str">
        <f>VLOOKUP(A15,HOP!A:C,3,0)</f>
        <v>2461995</v>
      </c>
      <c r="G15" s="4">
        <f t="shared" si="0"/>
        <v>0</v>
      </c>
      <c r="H15" s="4" t="str">
        <f t="shared" si="1"/>
        <v>，2461995</v>
      </c>
      <c r="I15" s="4" t="str">
        <f>VLOOKUP(A15,HOP!A:U,21,0)</f>
        <v>直连</v>
      </c>
    </row>
    <row r="16" s="4" customFormat="1" spans="1:9">
      <c r="A16" s="5">
        <v>17624868277</v>
      </c>
      <c r="B16" s="6">
        <v>44631</v>
      </c>
      <c r="C16" s="6">
        <v>44633</v>
      </c>
      <c r="D16" s="4">
        <v>824</v>
      </c>
      <c r="E16" s="4" t="str">
        <f>VLOOKUP(A16,HOP!A:L,12,0)</f>
        <v>824.00</v>
      </c>
      <c r="F16" s="4" t="str">
        <f>VLOOKUP(A16,HOP!A:C,3,0)</f>
        <v>2462003</v>
      </c>
      <c r="G16" s="4">
        <f t="shared" si="0"/>
        <v>0</v>
      </c>
      <c r="H16" s="4" t="str">
        <f t="shared" si="1"/>
        <v>，2462003</v>
      </c>
      <c r="I16" s="4" t="str">
        <f>VLOOKUP(A16,HOP!A:U,21,0)</f>
        <v>直连</v>
      </c>
    </row>
    <row r="17" s="4" customFormat="1" spans="1:9">
      <c r="A17" s="5">
        <v>17629133264</v>
      </c>
      <c r="B17" s="6">
        <v>44632</v>
      </c>
      <c r="C17" s="6">
        <v>44633</v>
      </c>
      <c r="D17" s="4">
        <v>496</v>
      </c>
      <c r="E17" s="4" t="str">
        <f>VLOOKUP(A17,HOP!A:L,12,0)</f>
        <v>496.00</v>
      </c>
      <c r="F17" s="4" t="str">
        <f>VLOOKUP(A17,HOP!A:C,3,0)</f>
        <v>2462742</v>
      </c>
      <c r="G17" s="4">
        <f t="shared" si="0"/>
        <v>0</v>
      </c>
      <c r="H17" s="4" t="str">
        <f t="shared" si="1"/>
        <v>，2462742</v>
      </c>
      <c r="I17" s="4" t="str">
        <f>VLOOKUP(A17,HOP!A:U,21,0)</f>
        <v>直连</v>
      </c>
    </row>
    <row r="18" s="4" customFormat="1" spans="1:9">
      <c r="A18" s="5">
        <v>17629258034</v>
      </c>
      <c r="B18" s="6">
        <v>44632</v>
      </c>
      <c r="C18" s="6">
        <v>44633</v>
      </c>
      <c r="D18" s="4">
        <v>155</v>
      </c>
      <c r="E18" s="4" t="str">
        <f>VLOOKUP(A18,HOP!A:L,12,0)</f>
        <v>155.00</v>
      </c>
      <c r="F18" s="4" t="str">
        <f>VLOOKUP(A18,HOP!A:C,3,0)</f>
        <v>2462800</v>
      </c>
      <c r="G18" s="4">
        <f t="shared" si="0"/>
        <v>0</v>
      </c>
      <c r="H18" s="4" t="str">
        <f t="shared" si="1"/>
        <v>，2462800</v>
      </c>
      <c r="I18" s="4" t="str">
        <f>VLOOKUP(A18,HOP!A:U,21,0)</f>
        <v>直连</v>
      </c>
    </row>
    <row r="19" s="4" customFormat="1" hidden="1" spans="1:9">
      <c r="A19" s="5">
        <v>17633301634</v>
      </c>
      <c r="B19" s="6">
        <v>44632</v>
      </c>
      <c r="C19" s="6">
        <v>44633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17633645268</v>
      </c>
      <c r="B20" s="6">
        <v>44632</v>
      </c>
      <c r="C20" s="6">
        <v>44633</v>
      </c>
      <c r="D20" s="4">
        <v>922</v>
      </c>
      <c r="E20" s="4" t="str">
        <f>VLOOKUP(A20,HOP!A:L,12,0)</f>
        <v>922.00</v>
      </c>
      <c r="F20" s="4" t="str">
        <f>VLOOKUP(A20,HOP!A:C,3,0)</f>
        <v>2463306</v>
      </c>
      <c r="G20" s="4">
        <f t="shared" si="0"/>
        <v>0</v>
      </c>
      <c r="H20" s="4" t="str">
        <f t="shared" si="1"/>
        <v>，2463306</v>
      </c>
      <c r="I20" s="4" t="str">
        <f>VLOOKUP(A20,HOP!A:U,21,0)</f>
        <v>直连</v>
      </c>
    </row>
    <row r="21" s="4" customFormat="1" spans="1:9">
      <c r="A21" s="5">
        <v>17633573628</v>
      </c>
      <c r="B21" s="6">
        <v>44632</v>
      </c>
      <c r="C21" s="6">
        <v>44633</v>
      </c>
      <c r="D21" s="4">
        <v>914</v>
      </c>
      <c r="E21" s="4" t="str">
        <f>VLOOKUP(A21,HOP!A:L,12,0)</f>
        <v>914.00</v>
      </c>
      <c r="F21" s="4" t="str">
        <f>VLOOKUP(A21,HOP!A:C,3,0)</f>
        <v>2463286</v>
      </c>
      <c r="G21" s="4">
        <f t="shared" si="0"/>
        <v>0</v>
      </c>
      <c r="H21" s="4" t="str">
        <f t="shared" si="1"/>
        <v>，2463286</v>
      </c>
      <c r="I21" s="4" t="str">
        <f>VLOOKUP(A21,HOP!A:U,21,0)</f>
        <v>直连</v>
      </c>
    </row>
    <row r="22" s="4" customFormat="1" spans="1:9">
      <c r="A22" s="5">
        <v>17634658807</v>
      </c>
      <c r="B22" s="6">
        <v>44632</v>
      </c>
      <c r="C22" s="6">
        <v>44633</v>
      </c>
      <c r="D22" s="4">
        <v>174</v>
      </c>
      <c r="E22" s="4" t="str">
        <f>VLOOKUP(A22,HOP!A:L,12,0)</f>
        <v>174.00</v>
      </c>
      <c r="F22" s="4" t="str">
        <f>VLOOKUP(A22,HOP!A:C,3,0)</f>
        <v>2463805</v>
      </c>
      <c r="G22" s="4">
        <f t="shared" si="0"/>
        <v>0</v>
      </c>
      <c r="H22" s="4" t="str">
        <f t="shared" si="1"/>
        <v>，2463805</v>
      </c>
      <c r="I22" s="4" t="str">
        <f>VLOOKUP(A22,HOP!A:U,21,0)</f>
        <v>直连</v>
      </c>
    </row>
    <row r="23" s="4" customFormat="1" spans="1:10">
      <c r="A23" s="5">
        <v>16854395574</v>
      </c>
      <c r="B23" s="6">
        <v>44562</v>
      </c>
      <c r="C23" s="6">
        <v>44563</v>
      </c>
      <c r="D23" s="4">
        <v>-891</v>
      </c>
      <c r="E23" s="4" t="e">
        <f>VLOOKUP(A23,HOP!A:L,12,0)</f>
        <v>#N/A</v>
      </c>
      <c r="F23" s="4">
        <v>2309786</v>
      </c>
      <c r="G23" s="4" t="e">
        <f t="shared" si="0"/>
        <v>#N/A</v>
      </c>
      <c r="H23" s="4" t="str">
        <f t="shared" si="1"/>
        <v>，2309786</v>
      </c>
      <c r="I23" s="4" t="e">
        <f>VLOOKUP(A23,HOP!A:U,21,0)</f>
        <v>#N/A</v>
      </c>
      <c r="J23" s="4" t="s">
        <v>143</v>
      </c>
    </row>
    <row r="25" spans="4:4">
      <c r="D25" s="4">
        <f>SUM(D2:D24)</f>
        <v>20649</v>
      </c>
    </row>
    <row r="26" spans="4:4">
      <c r="D26" s="4" t="s">
        <v>144</v>
      </c>
    </row>
    <row r="30" spans="1:1">
      <c r="A30" s="4" t="s">
        <v>145</v>
      </c>
    </row>
    <row r="31" spans="1:1">
      <c r="A31" s="4" t="s">
        <v>146</v>
      </c>
    </row>
  </sheetData>
  <autoFilter ref="A1:XFD26">
    <filterColumn colId="3">
      <filters blank="1">
        <filter val="510"/>
        <filter val="2890"/>
        <filter val="-891"/>
        <filter val="914"/>
        <filter val="20649 HKD"/>
        <filter val="155"/>
        <filter val="496"/>
        <filter val="658"/>
        <filter val="922"/>
        <filter val="824"/>
        <filter val="767"/>
        <filter val="174"/>
        <filter val="235"/>
        <filter val="436"/>
        <filter val="1477"/>
        <filter val="1781"/>
        <filter val="382"/>
        <filter val="1143"/>
        <filter val="4687"/>
        <filter val="3089"/>
        <filter val="2064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L31" sqref="L3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147</v>
      </c>
      <c r="B1" s="2" t="s">
        <v>148</v>
      </c>
      <c r="C1" s="2" t="s">
        <v>149</v>
      </c>
      <c r="D1" s="2" t="s">
        <v>150</v>
      </c>
      <c r="E1" s="2" t="s">
        <v>13</v>
      </c>
      <c r="F1" s="2" t="s">
        <v>5</v>
      </c>
      <c r="G1" s="2" t="s">
        <v>6</v>
      </c>
      <c r="H1" s="2" t="s">
        <v>151</v>
      </c>
      <c r="I1" s="2" t="s">
        <v>152</v>
      </c>
      <c r="J1" s="2" t="s">
        <v>153</v>
      </c>
      <c r="K1" s="2" t="s">
        <v>154</v>
      </c>
      <c r="L1" s="2" t="s">
        <v>155</v>
      </c>
      <c r="M1" s="2" t="s">
        <v>156</v>
      </c>
      <c r="N1" s="2" t="s">
        <v>157</v>
      </c>
      <c r="O1" s="2" t="s">
        <v>158</v>
      </c>
      <c r="P1" s="2" t="s">
        <v>159</v>
      </c>
      <c r="Q1" s="2" t="s">
        <v>160</v>
      </c>
      <c r="R1" s="2" t="s">
        <v>161</v>
      </c>
      <c r="S1" s="2" t="s">
        <v>162</v>
      </c>
      <c r="T1" s="2" t="s">
        <v>163</v>
      </c>
      <c r="U1" s="2" t="s">
        <v>164</v>
      </c>
    </row>
    <row r="2" s="1" customFormat="1" spans="1:21">
      <c r="A2" s="3">
        <v>17634658807</v>
      </c>
      <c r="B2" s="1" t="s">
        <v>165</v>
      </c>
      <c r="C2" s="1" t="s">
        <v>166</v>
      </c>
      <c r="D2" s="1" t="s">
        <v>167</v>
      </c>
      <c r="E2" s="1" t="s">
        <v>168</v>
      </c>
      <c r="F2" s="1" t="s">
        <v>165</v>
      </c>
      <c r="G2" s="1" t="s">
        <v>169</v>
      </c>
      <c r="H2" s="1" t="s">
        <v>170</v>
      </c>
      <c r="I2" s="1" t="s">
        <v>171</v>
      </c>
      <c r="J2" s="1" t="s">
        <v>30</v>
      </c>
      <c r="K2" s="1" t="s">
        <v>172</v>
      </c>
      <c r="L2" s="1" t="s">
        <v>172</v>
      </c>
      <c r="M2" s="1" t="s">
        <v>173</v>
      </c>
      <c r="N2" s="1" t="s">
        <v>173</v>
      </c>
      <c r="O2" s="1" t="s">
        <v>174</v>
      </c>
      <c r="P2" s="1" t="s">
        <v>175</v>
      </c>
      <c r="Q2" s="1" t="s">
        <v>176</v>
      </c>
      <c r="R2" s="1" t="s">
        <v>177</v>
      </c>
      <c r="S2" s="1" t="s">
        <v>178</v>
      </c>
      <c r="T2" s="1" t="s">
        <v>179</v>
      </c>
      <c r="U2" s="1" t="s">
        <v>180</v>
      </c>
    </row>
    <row r="3" s="1" customFormat="1" spans="1:21">
      <c r="A3" s="3">
        <v>17633645268</v>
      </c>
      <c r="B3" s="1" t="s">
        <v>165</v>
      </c>
      <c r="C3" s="1" t="s">
        <v>181</v>
      </c>
      <c r="D3" s="1" t="s">
        <v>182</v>
      </c>
      <c r="E3" s="1" t="s">
        <v>183</v>
      </c>
      <c r="F3" s="1" t="s">
        <v>165</v>
      </c>
      <c r="G3" s="1" t="s">
        <v>169</v>
      </c>
      <c r="H3" s="1" t="s">
        <v>170</v>
      </c>
      <c r="I3" s="1" t="s">
        <v>184</v>
      </c>
      <c r="J3" s="1" t="s">
        <v>30</v>
      </c>
      <c r="K3" s="1" t="s">
        <v>185</v>
      </c>
      <c r="L3" s="1" t="s">
        <v>185</v>
      </c>
      <c r="M3" s="1" t="s">
        <v>173</v>
      </c>
      <c r="N3" s="1" t="s">
        <v>173</v>
      </c>
      <c r="O3" s="1" t="s">
        <v>174</v>
      </c>
      <c r="P3" s="1" t="s">
        <v>175</v>
      </c>
      <c r="Q3" s="1" t="s">
        <v>176</v>
      </c>
      <c r="R3" s="1" t="s">
        <v>186</v>
      </c>
      <c r="S3" s="1" t="s">
        <v>178</v>
      </c>
      <c r="T3" s="1" t="s">
        <v>179</v>
      </c>
      <c r="U3" s="1" t="s">
        <v>180</v>
      </c>
    </row>
    <row r="4" s="1" customFormat="1" spans="1:21">
      <c r="A4" s="3">
        <v>17633573628</v>
      </c>
      <c r="B4" s="1" t="s">
        <v>165</v>
      </c>
      <c r="C4" s="1" t="s">
        <v>187</v>
      </c>
      <c r="D4" s="1" t="s">
        <v>188</v>
      </c>
      <c r="E4" s="1" t="s">
        <v>189</v>
      </c>
      <c r="F4" s="1" t="s">
        <v>165</v>
      </c>
      <c r="G4" s="1" t="s">
        <v>169</v>
      </c>
      <c r="H4" s="1" t="s">
        <v>170</v>
      </c>
      <c r="I4" s="1" t="s">
        <v>190</v>
      </c>
      <c r="J4" s="1" t="s">
        <v>30</v>
      </c>
      <c r="K4" s="1" t="s">
        <v>191</v>
      </c>
      <c r="L4" s="1" t="s">
        <v>191</v>
      </c>
      <c r="M4" s="1" t="s">
        <v>173</v>
      </c>
      <c r="N4" s="1" t="s">
        <v>173</v>
      </c>
      <c r="O4" s="1" t="s">
        <v>174</v>
      </c>
      <c r="P4" s="1" t="s">
        <v>175</v>
      </c>
      <c r="Q4" s="1" t="s">
        <v>176</v>
      </c>
      <c r="R4" s="1" t="s">
        <v>192</v>
      </c>
      <c r="S4" s="1" t="s">
        <v>178</v>
      </c>
      <c r="T4" s="1" t="s">
        <v>179</v>
      </c>
      <c r="U4" s="1" t="s">
        <v>180</v>
      </c>
    </row>
    <row r="5" s="1" customFormat="1" spans="1:21">
      <c r="A5" s="3">
        <v>17629258034</v>
      </c>
      <c r="B5" s="1" t="s">
        <v>165</v>
      </c>
      <c r="C5" s="1" t="s">
        <v>193</v>
      </c>
      <c r="D5" s="1" t="s">
        <v>194</v>
      </c>
      <c r="E5" s="1" t="s">
        <v>195</v>
      </c>
      <c r="F5" s="1" t="s">
        <v>165</v>
      </c>
      <c r="G5" s="1" t="s">
        <v>169</v>
      </c>
      <c r="H5" s="1" t="s">
        <v>170</v>
      </c>
      <c r="I5" s="1" t="s">
        <v>196</v>
      </c>
      <c r="J5" s="1" t="s">
        <v>30</v>
      </c>
      <c r="K5" s="1" t="s">
        <v>197</v>
      </c>
      <c r="L5" s="1" t="s">
        <v>197</v>
      </c>
      <c r="M5" s="1" t="s">
        <v>173</v>
      </c>
      <c r="N5" s="1" t="s">
        <v>173</v>
      </c>
      <c r="O5" s="1" t="s">
        <v>174</v>
      </c>
      <c r="P5" s="1" t="s">
        <v>175</v>
      </c>
      <c r="Q5" s="1" t="s">
        <v>176</v>
      </c>
      <c r="R5" s="1" t="s">
        <v>198</v>
      </c>
      <c r="S5" s="1" t="s">
        <v>178</v>
      </c>
      <c r="T5" s="1" t="s">
        <v>179</v>
      </c>
      <c r="U5" s="1" t="s">
        <v>180</v>
      </c>
    </row>
    <row r="6" s="1" customFormat="1" spans="1:21">
      <c r="A6" s="3">
        <v>17629133264</v>
      </c>
      <c r="B6" s="1" t="s">
        <v>165</v>
      </c>
      <c r="C6" s="1" t="s">
        <v>199</v>
      </c>
      <c r="D6" s="1" t="s">
        <v>200</v>
      </c>
      <c r="E6" s="1" t="s">
        <v>201</v>
      </c>
      <c r="F6" s="1" t="s">
        <v>165</v>
      </c>
      <c r="G6" s="1" t="s">
        <v>169</v>
      </c>
      <c r="H6" s="1" t="s">
        <v>170</v>
      </c>
      <c r="I6" s="1" t="s">
        <v>202</v>
      </c>
      <c r="J6" s="1" t="s">
        <v>30</v>
      </c>
      <c r="K6" s="1" t="s">
        <v>203</v>
      </c>
      <c r="L6" s="1" t="s">
        <v>203</v>
      </c>
      <c r="M6" s="1" t="s">
        <v>173</v>
      </c>
      <c r="N6" s="1" t="s">
        <v>173</v>
      </c>
      <c r="O6" s="1" t="s">
        <v>174</v>
      </c>
      <c r="P6" s="1" t="s">
        <v>175</v>
      </c>
      <c r="Q6" s="1" t="s">
        <v>176</v>
      </c>
      <c r="R6" s="1" t="s">
        <v>204</v>
      </c>
      <c r="S6" s="1" t="s">
        <v>178</v>
      </c>
      <c r="T6" s="1" t="s">
        <v>179</v>
      </c>
      <c r="U6" s="1" t="s">
        <v>180</v>
      </c>
    </row>
    <row r="7" s="1" customFormat="1" spans="1:21">
      <c r="A7" s="3">
        <v>17624868277</v>
      </c>
      <c r="B7" s="1" t="s">
        <v>205</v>
      </c>
      <c r="C7" s="1" t="s">
        <v>206</v>
      </c>
      <c r="D7" s="1" t="s">
        <v>207</v>
      </c>
      <c r="E7" s="1" t="s">
        <v>208</v>
      </c>
      <c r="F7" s="1" t="s">
        <v>205</v>
      </c>
      <c r="G7" s="1" t="s">
        <v>169</v>
      </c>
      <c r="H7" s="1" t="s">
        <v>170</v>
      </c>
      <c r="I7" s="1" t="s">
        <v>209</v>
      </c>
      <c r="J7" s="1" t="s">
        <v>30</v>
      </c>
      <c r="K7" s="1" t="s">
        <v>210</v>
      </c>
      <c r="L7" s="1" t="s">
        <v>210</v>
      </c>
      <c r="M7" s="1" t="s">
        <v>173</v>
      </c>
      <c r="N7" s="1" t="s">
        <v>173</v>
      </c>
      <c r="O7" s="1" t="s">
        <v>174</v>
      </c>
      <c r="P7" s="1" t="s">
        <v>175</v>
      </c>
      <c r="Q7" s="1" t="s">
        <v>176</v>
      </c>
      <c r="R7" s="1" t="s">
        <v>211</v>
      </c>
      <c r="S7" s="1" t="s">
        <v>178</v>
      </c>
      <c r="T7" s="1" t="s">
        <v>179</v>
      </c>
      <c r="U7" s="1" t="s">
        <v>180</v>
      </c>
    </row>
    <row r="8" s="1" customFormat="1" spans="1:21">
      <c r="A8" s="3">
        <v>17624853743</v>
      </c>
      <c r="B8" s="1" t="s">
        <v>205</v>
      </c>
      <c r="C8" s="1" t="s">
        <v>212</v>
      </c>
      <c r="D8" s="1" t="s">
        <v>213</v>
      </c>
      <c r="E8" s="1" t="s">
        <v>214</v>
      </c>
      <c r="F8" s="1" t="s">
        <v>165</v>
      </c>
      <c r="G8" s="1" t="s">
        <v>169</v>
      </c>
      <c r="H8" s="1" t="s">
        <v>170</v>
      </c>
      <c r="I8" s="1" t="s">
        <v>215</v>
      </c>
      <c r="J8" s="1" t="s">
        <v>30</v>
      </c>
      <c r="K8" s="1" t="s">
        <v>216</v>
      </c>
      <c r="L8" s="1" t="s">
        <v>216</v>
      </c>
      <c r="M8" s="1" t="s">
        <v>173</v>
      </c>
      <c r="N8" s="1" t="s">
        <v>173</v>
      </c>
      <c r="O8" s="1" t="s">
        <v>174</v>
      </c>
      <c r="P8" s="1" t="s">
        <v>175</v>
      </c>
      <c r="Q8" s="1" t="s">
        <v>176</v>
      </c>
      <c r="R8" s="1" t="s">
        <v>217</v>
      </c>
      <c r="S8" s="1" t="s">
        <v>178</v>
      </c>
      <c r="T8" s="1" t="s">
        <v>179</v>
      </c>
      <c r="U8" s="1" t="s">
        <v>180</v>
      </c>
    </row>
    <row r="9" s="1" customFormat="1" spans="1:21">
      <c r="A9" s="3">
        <v>17620242081</v>
      </c>
      <c r="B9" s="1" t="s">
        <v>205</v>
      </c>
      <c r="C9" s="1" t="s">
        <v>218</v>
      </c>
      <c r="D9" s="1" t="s">
        <v>219</v>
      </c>
      <c r="E9" s="1" t="s">
        <v>220</v>
      </c>
      <c r="F9" s="1" t="s">
        <v>205</v>
      </c>
      <c r="G9" s="1" t="s">
        <v>169</v>
      </c>
      <c r="H9" s="1" t="s">
        <v>170</v>
      </c>
      <c r="I9" s="1" t="s">
        <v>221</v>
      </c>
      <c r="J9" s="1" t="s">
        <v>30</v>
      </c>
      <c r="K9" s="1" t="s">
        <v>222</v>
      </c>
      <c r="L9" s="1" t="s">
        <v>222</v>
      </c>
      <c r="M9" s="1" t="s">
        <v>173</v>
      </c>
      <c r="N9" s="1" t="s">
        <v>173</v>
      </c>
      <c r="O9" s="1" t="s">
        <v>174</v>
      </c>
      <c r="P9" s="1" t="s">
        <v>175</v>
      </c>
      <c r="Q9" s="1" t="s">
        <v>176</v>
      </c>
      <c r="R9" s="1" t="s">
        <v>223</v>
      </c>
      <c r="S9" s="1" t="s">
        <v>178</v>
      </c>
      <c r="T9" s="1" t="s">
        <v>179</v>
      </c>
      <c r="U9" s="1" t="s">
        <v>180</v>
      </c>
    </row>
    <row r="10" s="1" customFormat="1" spans="1:21">
      <c r="A10" s="3">
        <v>17573111246</v>
      </c>
      <c r="B10" s="1" t="s">
        <v>224</v>
      </c>
      <c r="C10" s="1" t="s">
        <v>225</v>
      </c>
      <c r="D10" s="1" t="s">
        <v>226</v>
      </c>
      <c r="E10" s="1" t="s">
        <v>227</v>
      </c>
      <c r="F10" s="1" t="s">
        <v>228</v>
      </c>
      <c r="G10" s="1" t="s">
        <v>169</v>
      </c>
      <c r="H10" s="1" t="s">
        <v>170</v>
      </c>
      <c r="I10" s="1" t="s">
        <v>229</v>
      </c>
      <c r="J10" s="1" t="s">
        <v>30</v>
      </c>
      <c r="K10" s="1" t="s">
        <v>230</v>
      </c>
      <c r="L10" s="1" t="s">
        <v>230</v>
      </c>
      <c r="M10" s="1" t="s">
        <v>173</v>
      </c>
      <c r="N10" s="1" t="s">
        <v>173</v>
      </c>
      <c r="O10" s="1" t="s">
        <v>174</v>
      </c>
      <c r="P10" s="1" t="s">
        <v>175</v>
      </c>
      <c r="Q10" s="1" t="s">
        <v>176</v>
      </c>
      <c r="R10" s="1" t="s">
        <v>231</v>
      </c>
      <c r="S10" s="1" t="s">
        <v>178</v>
      </c>
      <c r="T10" s="1" t="s">
        <v>179</v>
      </c>
      <c r="U10" s="1" t="s">
        <v>180</v>
      </c>
    </row>
    <row r="11" s="1" customFormat="1" spans="1:21">
      <c r="A11" s="3">
        <v>17556412928</v>
      </c>
      <c r="B11" s="1" t="s">
        <v>232</v>
      </c>
      <c r="C11" s="1" t="s">
        <v>233</v>
      </c>
      <c r="D11" s="1" t="s">
        <v>234</v>
      </c>
      <c r="E11" s="1" t="s">
        <v>235</v>
      </c>
      <c r="F11" s="1" t="s">
        <v>165</v>
      </c>
      <c r="G11" s="1" t="s">
        <v>169</v>
      </c>
      <c r="H11" s="1" t="s">
        <v>170</v>
      </c>
      <c r="I11" s="1" t="s">
        <v>236</v>
      </c>
      <c r="J11" s="1" t="s">
        <v>30</v>
      </c>
      <c r="K11" s="1" t="s">
        <v>237</v>
      </c>
      <c r="L11" s="1" t="s">
        <v>237</v>
      </c>
      <c r="M11" s="1" t="s">
        <v>173</v>
      </c>
      <c r="N11" s="1" t="s">
        <v>173</v>
      </c>
      <c r="O11" s="1" t="s">
        <v>174</v>
      </c>
      <c r="P11" s="1" t="s">
        <v>175</v>
      </c>
      <c r="Q11" s="1" t="s">
        <v>176</v>
      </c>
      <c r="R11" s="1" t="s">
        <v>238</v>
      </c>
      <c r="S11" s="1" t="s">
        <v>178</v>
      </c>
      <c r="T11" s="1" t="s">
        <v>179</v>
      </c>
      <c r="U11" s="1" t="s">
        <v>180</v>
      </c>
    </row>
    <row r="12" s="1" customFormat="1" spans="1:21">
      <c r="A12" s="3">
        <v>17549638725</v>
      </c>
      <c r="B12" s="1" t="s">
        <v>232</v>
      </c>
      <c r="C12" s="1" t="s">
        <v>239</v>
      </c>
      <c r="D12" s="1" t="s">
        <v>240</v>
      </c>
      <c r="E12" s="1" t="s">
        <v>241</v>
      </c>
      <c r="F12" s="1" t="s">
        <v>165</v>
      </c>
      <c r="G12" s="1" t="s">
        <v>169</v>
      </c>
      <c r="H12" s="1" t="s">
        <v>170</v>
      </c>
      <c r="I12" s="1" t="s">
        <v>242</v>
      </c>
      <c r="J12" s="1" t="s">
        <v>30</v>
      </c>
      <c r="K12" s="1" t="s">
        <v>243</v>
      </c>
      <c r="L12" s="1" t="s">
        <v>243</v>
      </c>
      <c r="M12" s="1" t="s">
        <v>173</v>
      </c>
      <c r="N12" s="1" t="s">
        <v>173</v>
      </c>
      <c r="O12" s="1" t="s">
        <v>174</v>
      </c>
      <c r="P12" s="1" t="s">
        <v>175</v>
      </c>
      <c r="Q12" s="1" t="s">
        <v>176</v>
      </c>
      <c r="R12" s="1" t="s">
        <v>244</v>
      </c>
      <c r="S12" s="1" t="s">
        <v>178</v>
      </c>
      <c r="T12" s="1" t="s">
        <v>179</v>
      </c>
      <c r="U12" s="1" t="s">
        <v>180</v>
      </c>
    </row>
    <row r="13" s="1" customFormat="1" spans="1:21">
      <c r="A13" s="3">
        <v>17549498264</v>
      </c>
      <c r="B13" s="1" t="s">
        <v>232</v>
      </c>
      <c r="C13" s="1" t="s">
        <v>245</v>
      </c>
      <c r="D13" s="1" t="s">
        <v>246</v>
      </c>
      <c r="E13" s="1" t="s">
        <v>247</v>
      </c>
      <c r="F13" s="1" t="s">
        <v>165</v>
      </c>
      <c r="G13" s="1" t="s">
        <v>169</v>
      </c>
      <c r="H13" s="1" t="s">
        <v>170</v>
      </c>
      <c r="I13" s="1" t="s">
        <v>248</v>
      </c>
      <c r="J13" s="1" t="s">
        <v>30</v>
      </c>
      <c r="K13" s="1" t="s">
        <v>249</v>
      </c>
      <c r="L13" s="1" t="s">
        <v>249</v>
      </c>
      <c r="M13" s="1" t="s">
        <v>173</v>
      </c>
      <c r="N13" s="1" t="s">
        <v>173</v>
      </c>
      <c r="O13" s="1" t="s">
        <v>174</v>
      </c>
      <c r="P13" s="1" t="s">
        <v>175</v>
      </c>
      <c r="Q13" s="1" t="s">
        <v>176</v>
      </c>
      <c r="R13" s="1" t="s">
        <v>250</v>
      </c>
      <c r="S13" s="1" t="s">
        <v>178</v>
      </c>
      <c r="T13" s="1" t="s">
        <v>179</v>
      </c>
      <c r="U13" s="1" t="s">
        <v>180</v>
      </c>
    </row>
    <row r="14" s="1" customFormat="1" spans="1:21">
      <c r="A14" s="3">
        <v>17548179070</v>
      </c>
      <c r="B14" s="1" t="s">
        <v>251</v>
      </c>
      <c r="C14" s="1" t="s">
        <v>252</v>
      </c>
      <c r="D14" s="1" t="s">
        <v>253</v>
      </c>
      <c r="E14" s="1" t="s">
        <v>254</v>
      </c>
      <c r="F14" s="1" t="s">
        <v>165</v>
      </c>
      <c r="G14" s="1" t="s">
        <v>169</v>
      </c>
      <c r="H14" s="1" t="s">
        <v>170</v>
      </c>
      <c r="I14" s="1" t="s">
        <v>255</v>
      </c>
      <c r="J14" s="1" t="s">
        <v>30</v>
      </c>
      <c r="K14" s="1" t="s">
        <v>256</v>
      </c>
      <c r="L14" s="1" t="s">
        <v>256</v>
      </c>
      <c r="M14" s="1" t="s">
        <v>173</v>
      </c>
      <c r="N14" s="1" t="s">
        <v>173</v>
      </c>
      <c r="O14" s="1" t="s">
        <v>174</v>
      </c>
      <c r="P14" s="1" t="s">
        <v>175</v>
      </c>
      <c r="Q14" s="1" t="s">
        <v>176</v>
      </c>
      <c r="R14" s="1" t="s">
        <v>257</v>
      </c>
      <c r="S14" s="1" t="s">
        <v>178</v>
      </c>
      <c r="T14" s="1" t="s">
        <v>179</v>
      </c>
      <c r="U14" s="1" t="s">
        <v>180</v>
      </c>
    </row>
    <row r="15" s="1" customFormat="1" spans="1:21">
      <c r="A15" s="3">
        <v>17531187962</v>
      </c>
      <c r="B15" s="1" t="s">
        <v>258</v>
      </c>
      <c r="C15" s="1" t="s">
        <v>259</v>
      </c>
      <c r="D15" s="1" t="s">
        <v>260</v>
      </c>
      <c r="E15" s="1" t="s">
        <v>261</v>
      </c>
      <c r="F15" s="1" t="s">
        <v>165</v>
      </c>
      <c r="G15" s="1" t="s">
        <v>169</v>
      </c>
      <c r="H15" s="1" t="s">
        <v>170</v>
      </c>
      <c r="I15" s="1" t="s">
        <v>262</v>
      </c>
      <c r="J15" s="1" t="s">
        <v>30</v>
      </c>
      <c r="K15" s="1" t="s">
        <v>263</v>
      </c>
      <c r="L15" s="1" t="s">
        <v>263</v>
      </c>
      <c r="M15" s="1" t="s">
        <v>173</v>
      </c>
      <c r="N15" s="1" t="s">
        <v>173</v>
      </c>
      <c r="O15" s="1" t="s">
        <v>174</v>
      </c>
      <c r="P15" s="1" t="s">
        <v>175</v>
      </c>
      <c r="Q15" s="1" t="s">
        <v>176</v>
      </c>
      <c r="R15" s="1" t="s">
        <v>264</v>
      </c>
      <c r="S15" s="1" t="s">
        <v>178</v>
      </c>
      <c r="T15" s="1" t="s">
        <v>179</v>
      </c>
      <c r="U15" s="1" t="s">
        <v>180</v>
      </c>
    </row>
    <row r="16" s="1" customFormat="1" spans="1:21">
      <c r="A16" s="3">
        <v>17464894698</v>
      </c>
      <c r="B16" s="1" t="s">
        <v>265</v>
      </c>
      <c r="C16" s="1" t="s">
        <v>266</v>
      </c>
      <c r="D16" s="1" t="s">
        <v>267</v>
      </c>
      <c r="E16" s="1" t="s">
        <v>268</v>
      </c>
      <c r="F16" s="1" t="s">
        <v>165</v>
      </c>
      <c r="G16" s="1" t="s">
        <v>169</v>
      </c>
      <c r="H16" s="1" t="s">
        <v>170</v>
      </c>
      <c r="I16" s="1" t="s">
        <v>269</v>
      </c>
      <c r="J16" s="1" t="s">
        <v>30</v>
      </c>
      <c r="K16" s="1" t="s">
        <v>270</v>
      </c>
      <c r="L16" s="1" t="s">
        <v>270</v>
      </c>
      <c r="M16" s="1" t="s">
        <v>173</v>
      </c>
      <c r="N16" s="1" t="s">
        <v>173</v>
      </c>
      <c r="O16" s="1" t="s">
        <v>174</v>
      </c>
      <c r="P16" s="1" t="s">
        <v>175</v>
      </c>
      <c r="Q16" s="1" t="s">
        <v>176</v>
      </c>
      <c r="R16" s="1" t="s">
        <v>271</v>
      </c>
      <c r="S16" s="1" t="s">
        <v>178</v>
      </c>
      <c r="T16" s="1" t="s">
        <v>179</v>
      </c>
      <c r="U16" s="1" t="s">
        <v>180</v>
      </c>
    </row>
    <row r="17" s="1" customFormat="1" spans="1:21">
      <c r="A17" s="3">
        <v>17446249228</v>
      </c>
      <c r="B17" s="1" t="s">
        <v>272</v>
      </c>
      <c r="C17" s="1" t="s">
        <v>273</v>
      </c>
      <c r="D17" s="1" t="s">
        <v>274</v>
      </c>
      <c r="E17" s="1" t="s">
        <v>275</v>
      </c>
      <c r="F17" s="1" t="s">
        <v>165</v>
      </c>
      <c r="G17" s="1" t="s">
        <v>169</v>
      </c>
      <c r="H17" s="1" t="s">
        <v>170</v>
      </c>
      <c r="I17" s="1" t="s">
        <v>276</v>
      </c>
      <c r="J17" s="1" t="s">
        <v>30</v>
      </c>
      <c r="K17" s="1" t="s">
        <v>277</v>
      </c>
      <c r="L17" s="1" t="s">
        <v>277</v>
      </c>
      <c r="M17" s="1" t="s">
        <v>173</v>
      </c>
      <c r="N17" s="1" t="s">
        <v>173</v>
      </c>
      <c r="O17" s="1" t="s">
        <v>174</v>
      </c>
      <c r="P17" s="1" t="s">
        <v>175</v>
      </c>
      <c r="Q17" s="1" t="s">
        <v>176</v>
      </c>
      <c r="R17" s="1" t="s">
        <v>278</v>
      </c>
      <c r="S17" s="1" t="s">
        <v>178</v>
      </c>
      <c r="T17" s="1" t="s">
        <v>179</v>
      </c>
      <c r="U17" s="1" t="s">
        <v>180</v>
      </c>
    </row>
    <row r="18" s="1" customFormat="1" spans="1:21">
      <c r="A18" s="3">
        <v>17228412173</v>
      </c>
      <c r="B18" s="1" t="s">
        <v>279</v>
      </c>
      <c r="C18" s="1" t="s">
        <v>280</v>
      </c>
      <c r="D18" s="1" t="s">
        <v>281</v>
      </c>
      <c r="E18" s="1" t="s">
        <v>282</v>
      </c>
      <c r="F18" s="1" t="s">
        <v>165</v>
      </c>
      <c r="G18" s="1" t="s">
        <v>169</v>
      </c>
      <c r="H18" s="1" t="s">
        <v>170</v>
      </c>
      <c r="I18" s="1" t="s">
        <v>283</v>
      </c>
      <c r="J18" s="1" t="s">
        <v>30</v>
      </c>
      <c r="K18" s="1" t="s">
        <v>284</v>
      </c>
      <c r="L18" s="1" t="s">
        <v>284</v>
      </c>
      <c r="M18" s="1" t="s">
        <v>173</v>
      </c>
      <c r="N18" s="1" t="s">
        <v>173</v>
      </c>
      <c r="O18" s="1" t="s">
        <v>174</v>
      </c>
      <c r="P18" s="1" t="s">
        <v>175</v>
      </c>
      <c r="Q18" s="1" t="s">
        <v>176</v>
      </c>
      <c r="R18" s="1" t="s">
        <v>285</v>
      </c>
      <c r="S18" s="1" t="s">
        <v>178</v>
      </c>
      <c r="T18" s="1" t="s">
        <v>179</v>
      </c>
      <c r="U18" s="1" t="s">
        <v>180</v>
      </c>
    </row>
    <row r="19" s="1" customFormat="1" spans="1:21">
      <c r="A19" s="3">
        <v>16486776942</v>
      </c>
      <c r="B19" s="1" t="s">
        <v>286</v>
      </c>
      <c r="C19" s="1" t="s">
        <v>287</v>
      </c>
      <c r="D19" s="1" t="s">
        <v>288</v>
      </c>
      <c r="E19" s="1" t="s">
        <v>289</v>
      </c>
      <c r="F19" s="1" t="s">
        <v>205</v>
      </c>
      <c r="G19" s="1" t="s">
        <v>169</v>
      </c>
      <c r="H19" s="1" t="s">
        <v>170</v>
      </c>
      <c r="I19" s="1" t="s">
        <v>290</v>
      </c>
      <c r="J19" s="1" t="s">
        <v>30</v>
      </c>
      <c r="K19" s="1" t="s">
        <v>291</v>
      </c>
      <c r="L19" s="1" t="s">
        <v>174</v>
      </c>
      <c r="M19" s="1" t="s">
        <v>292</v>
      </c>
      <c r="N19" s="1" t="s">
        <v>293</v>
      </c>
      <c r="O19" s="1" t="s">
        <v>174</v>
      </c>
      <c r="P19" s="1" t="s">
        <v>175</v>
      </c>
      <c r="Q19" s="1" t="s">
        <v>176</v>
      </c>
      <c r="R19" s="1" t="s">
        <v>294</v>
      </c>
      <c r="S19" s="1" t="s">
        <v>178</v>
      </c>
      <c r="T19" s="1" t="s">
        <v>179</v>
      </c>
      <c r="U19" s="1" t="s">
        <v>180</v>
      </c>
    </row>
    <row r="20" s="1" customFormat="1" spans="1:21">
      <c r="A20" s="3">
        <v>16404823236</v>
      </c>
      <c r="B20" s="1" t="s">
        <v>295</v>
      </c>
      <c r="C20" s="1" t="s">
        <v>296</v>
      </c>
      <c r="D20" s="1" t="s">
        <v>297</v>
      </c>
      <c r="E20" s="1" t="s">
        <v>298</v>
      </c>
      <c r="F20" s="1" t="s">
        <v>165</v>
      </c>
      <c r="G20" s="1" t="s">
        <v>169</v>
      </c>
      <c r="H20" s="1" t="s">
        <v>170</v>
      </c>
      <c r="I20" s="1" t="s">
        <v>299</v>
      </c>
      <c r="J20" s="1" t="s">
        <v>30</v>
      </c>
      <c r="K20" s="1" t="s">
        <v>300</v>
      </c>
      <c r="L20" s="1" t="s">
        <v>300</v>
      </c>
      <c r="M20" s="1" t="s">
        <v>173</v>
      </c>
      <c r="N20" s="1" t="s">
        <v>173</v>
      </c>
      <c r="O20" s="1" t="s">
        <v>174</v>
      </c>
      <c r="P20" s="1" t="s">
        <v>175</v>
      </c>
      <c r="Q20" s="1" t="s">
        <v>176</v>
      </c>
      <c r="R20" s="1" t="s">
        <v>301</v>
      </c>
      <c r="S20" s="1" t="s">
        <v>178</v>
      </c>
      <c r="T20" s="1" t="s">
        <v>179</v>
      </c>
      <c r="U20" s="1" t="s">
        <v>180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2022-03-16T02:06:03Z</dcterms:created>
  <dcterms:modified xsi:type="dcterms:W3CDTF">2022-03-16T03:11:12Z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19922CA098D3416A8BF438DF177ECA99</vt:lpwstr>
  </property>
  <property fmtid="{D5CDD505-2E9C-101B-9397-08002B2CF9AE}" pid="3" name="KSOProductBuildVer">
    <vt:lpwstr>2052-11.1.0.11365</vt:lpwstr>
  </property>
</Properties>
</file>