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<sst xmlns="http://schemas.openxmlformats.org/spreadsheetml/2006/main" count="1822" uniqueCount="653">
  <si>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</si>
  <si>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</si>
  <si>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</si>
  <si>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</si>
  <si>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</si>
  <si>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</si>
  <si>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</si>
  <si>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</si>
  <si>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</si>
  <si>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</si>
  <si>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</si>
  <si>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</si>
  <si>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</si>
  <si>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</si>
  <si>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</si>
  <si>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</si>
  <si>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</si>
  <si>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</si>
  <si>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</si>
  <si>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</si>
  <si>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</si>
  <si>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</si>
  <si>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</si>
  <si>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</si>
  <si>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</si>
  <si>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17126309326	</t>
  </si>
  <si>
    <t>Ctrip</t>
  </si>
  <si>
    <t>正常</t>
  </si>
  <si>
    <t>[吉隆坡]吉隆坡斯里太平洋酒店(Seri Pacific Hotel Kuala Lumpur)(37200296)</t>
  </si>
  <si>
    <t>高级房&lt;不退款&gt;&lt;2人入住&gt;</t>
  </si>
  <si>
    <t>USD</t>
  </si>
  <si>
    <t>Hilmi/Safuan,Hilmi/Safuan,Hilmi/Safuan,Hilmi/Safuan,Hilmi/Safuan,Hilmi/Safuan</t>
  </si>
  <si>
    <t>CA5326220316USD</t>
  </si>
  <si>
    <t>未提现</t>
  </si>
  <si>
    <t>携程开票</t>
  </si>
  <si>
    <t xml:space="preserve">2375557	</t>
  </si>
  <si>
    <t xml:space="preserve">	</t>
  </si>
  <si>
    <t xml:space="preserve">17198790337	</t>
  </si>
  <si>
    <t>[阿瓦图基]凤凰南山福朋喜来登酒店(Four Points by Sheraton Phoenix South Mountain)(37236594)</t>
  </si>
  <si>
    <t>特大床房&lt;2人入住&gt;&lt;IBU黄金会员专享&gt;&lt;不退款&gt;</t>
  </si>
  <si>
    <t>Yee/Kasandra,Anderson/Jacqueline</t>
  </si>
  <si>
    <t xml:space="preserve">2399758	</t>
  </si>
  <si>
    <t xml:space="preserve">71494358	</t>
  </si>
  <si>
    <t xml:space="preserve">17205898185	</t>
  </si>
  <si>
    <t>[哈罗盖特]斯特拉斯莫尔石堆纪念碑酒店(Cairn Hotel)(39043139)</t>
  </si>
  <si>
    <t>高级双床房&lt;不退款&gt;&lt;2人入住&gt;</t>
  </si>
  <si>
    <t>Yeates/Yeates</t>
  </si>
  <si>
    <t xml:space="preserve">2403066	</t>
  </si>
  <si>
    <t xml:space="preserve">32476	</t>
  </si>
  <si>
    <t xml:space="preserve">17279616673	</t>
  </si>
  <si>
    <t>[格拉斯哥]马尔马逊格拉斯哥酒店(Malmaison Glasgow)(70663164)</t>
  </si>
  <si>
    <t>标准双人房&lt;不退款&gt;&lt;2人入住&gt;</t>
  </si>
  <si>
    <t>Rutherford/Kris,McKenzie/Kim</t>
  </si>
  <si>
    <t xml:space="preserve">2412748	</t>
  </si>
  <si>
    <t xml:space="preserve">EXP-1889180584	</t>
  </si>
  <si>
    <t xml:space="preserve">17302642951	</t>
  </si>
  <si>
    <t>[迈阿密]迈阿密港舒适套房酒店(Comfort Inn &amp; Suites Downtown Brickell-Port Of Miami)(37225927)</t>
  </si>
  <si>
    <t>两张大床房&lt;2人入住&gt;&lt;不退款&gt;&lt;早餐&gt;</t>
  </si>
  <si>
    <t>Winders/Michelle</t>
  </si>
  <si>
    <t xml:space="preserve">2414128	</t>
  </si>
  <si>
    <t xml:space="preserve">796989507	</t>
  </si>
  <si>
    <t xml:space="preserve">17346106355	</t>
  </si>
  <si>
    <t>[纳雄耐尔城]贝斯特韦斯特优质马丽娜优质度假酒店(Best Western Plus Marina Gateway Hotel)(37197284)</t>
  </si>
  <si>
    <t>客房（1张特大床）&lt;不退款&gt;&lt;2人入住&gt;</t>
  </si>
  <si>
    <t>Jimenez/Irma</t>
  </si>
  <si>
    <t xml:space="preserve">2418546	</t>
  </si>
  <si>
    <t>取消</t>
  </si>
  <si>
    <t xml:space="preserve">17354014122	</t>
  </si>
  <si>
    <t>[巴黎]蒙帕纳斯和睦酒店(Hotel Concorde Montparnasse)(48387462)</t>
  </si>
  <si>
    <t>经典双人房&lt;2人入住&gt;&lt;不退款&gt;&lt;早餐&gt;</t>
  </si>
  <si>
    <t>Brottier/Christophe</t>
  </si>
  <si>
    <t xml:space="preserve">87829701	</t>
  </si>
  <si>
    <t xml:space="preserve">17361875543	</t>
  </si>
  <si>
    <t>[盐湖城]美国长住酒店 - 盐湖城 - 糖果屋(Extended Stay America Suites - Salt Lake City - Sugar House)(40097936)</t>
  </si>
  <si>
    <t>工作室2大床&lt;不退款&gt;&lt;2人入住&gt;</t>
  </si>
  <si>
    <t>Lane/Brent A,Pennington/Conner</t>
  </si>
  <si>
    <t xml:space="preserve">2419341	</t>
  </si>
  <si>
    <t xml:space="preserve">17419827316	</t>
  </si>
  <si>
    <t>[多维尔]M大奖Spa酒店(Le Trophée by M Hôtel Spa)(39669926)</t>
  </si>
  <si>
    <t>舒适双人间&lt;不退款&gt;&lt;2人入住&gt;</t>
  </si>
  <si>
    <t>KUO/CHIA YI,WU/TAI LING</t>
  </si>
  <si>
    <t xml:space="preserve">2423839	</t>
  </si>
  <si>
    <t xml:space="preserve">1896359023	</t>
  </si>
  <si>
    <t xml:space="preserve">17446305173	</t>
  </si>
  <si>
    <t>[塞罗茨克]纳维尔会议和水疗酒店(Hotel Narvil Conference &amp; Spa)(39974773)</t>
  </si>
  <si>
    <t>高级双人房&lt;不退款&gt;&lt;2人入住&gt;</t>
  </si>
  <si>
    <t>Cymerman/Norbert Antoni,Nanivska/Lilia</t>
  </si>
  <si>
    <t xml:space="preserve">16983040	</t>
  </si>
  <si>
    <t xml:space="preserve">17491645893	</t>
  </si>
  <si>
    <t>[埃奇韦尔]伦敦北华美达酒店(Ramada London North)(39034382)</t>
  </si>
  <si>
    <t>Vengadasalam/Lavanan</t>
  </si>
  <si>
    <t xml:space="preserve">2435230	</t>
  </si>
  <si>
    <t xml:space="preserve">17501314117	</t>
  </si>
  <si>
    <t>[里昂]钟楼里昂中央车站佩拉切康弗伦斯酒店(Campanile Lyon Centre - Gare Perrache - Confluence)(46578877)</t>
  </si>
  <si>
    <t>双人房&lt;2人入住&gt;&lt;不退款&gt;&lt;早餐&gt;</t>
  </si>
  <si>
    <t>Hackx/Anais</t>
  </si>
  <si>
    <t xml:space="preserve">2437108	</t>
  </si>
  <si>
    <t xml:space="preserve">17396933	</t>
  </si>
  <si>
    <t xml:space="preserve">17523263070	</t>
  </si>
  <si>
    <t>[纳什维尔]纳什维尔市中心 - 体育场克拉丽奥酒店(Clarion Hotel Downtown Nashville - Stadium)(37225023)</t>
  </si>
  <si>
    <t>标准房&lt;不退款&gt;&lt;2人入住&gt;</t>
  </si>
  <si>
    <t>Quintanilla/JOnathan</t>
  </si>
  <si>
    <t xml:space="preserve">2441678	</t>
  </si>
  <si>
    <t xml:space="preserve">801936413	</t>
  </si>
  <si>
    <t xml:space="preserve">17531369465	</t>
  </si>
  <si>
    <t>[迪拜]迪拜酋长国购物广场宜必思酒店(Ibis Mall of The Emirates Dubai)(39042135)</t>
  </si>
  <si>
    <t>IMAMBACCUS/HALA</t>
  </si>
  <si>
    <t xml:space="preserve">2443755	</t>
  </si>
  <si>
    <t xml:space="preserve">7905775	</t>
  </si>
  <si>
    <t xml:space="preserve">17547432178	</t>
  </si>
  <si>
    <t>[坚打]丽晶塔公寓式酒店(Tower Regency Hotel &amp; Apartments)(44800718)</t>
  </si>
  <si>
    <t>豪华房(特大床)&lt;不退款&gt;&lt;2人入住&gt;</t>
  </si>
  <si>
    <t>Amira Zulkarnain/Nur,Amira Zulkarnain/Nur</t>
  </si>
  <si>
    <t xml:space="preserve">2446429	</t>
  </si>
  <si>
    <t xml:space="preserve">17549836152	</t>
  </si>
  <si>
    <t>[圣何塞]阿瑞娜酒店(Arena Hotel)(46891124)</t>
  </si>
  <si>
    <t>豪华特大床房&lt;不退款&gt;&lt;2人入住&gt;</t>
  </si>
  <si>
    <t>Thomas/Sydnee,Thomas/Sydnee</t>
  </si>
  <si>
    <t xml:space="preserve">16144420	</t>
  </si>
  <si>
    <t xml:space="preserve">17549826701	</t>
  </si>
  <si>
    <t>[比弗县]南比弗凯艺酒店(Quality Inn Beaver South)(37207962)</t>
  </si>
  <si>
    <t>Lundberg/Linda</t>
  </si>
  <si>
    <t xml:space="preserve">2447518	</t>
  </si>
  <si>
    <t xml:space="preserve">70182791	</t>
  </si>
  <si>
    <t xml:space="preserve">17557416946	</t>
  </si>
  <si>
    <t>[蒙特勒]蒙特勒赫尔维提 J5 酒店(J5 Hotels Helvetie Montreux)(37225133)</t>
  </si>
  <si>
    <t>双床房&lt;不退款&gt;&lt;2人入住&gt;</t>
  </si>
  <si>
    <t>Hohl/Frederic,Wong/Frederick</t>
  </si>
  <si>
    <t xml:space="preserve">2449017	</t>
  </si>
  <si>
    <t xml:space="preserve">20899	</t>
  </si>
  <si>
    <t xml:space="preserve">17558239332	</t>
  </si>
  <si>
    <t>[首尔]首尔东大门梅普雷斯酒店(Mayplace Seoul Dongdaemun)(37221534)</t>
  </si>
  <si>
    <t>转角套房&lt;不退款&gt;&lt;2人入住&gt;</t>
  </si>
  <si>
    <t>HWANG/JIHYUN,HWANG/JIHYUN</t>
  </si>
  <si>
    <t xml:space="preserve">2449422	</t>
  </si>
  <si>
    <t xml:space="preserve">0136316	</t>
  </si>
  <si>
    <t xml:space="preserve">17580974463	</t>
  </si>
  <si>
    <t>Druce/Norman</t>
  </si>
  <si>
    <t xml:space="preserve">2452982	</t>
  </si>
  <si>
    <t xml:space="preserve">17581024424	</t>
  </si>
  <si>
    <t>[凤凰城]凤凰城芳德瑞酒店(Found Re Phoenix)(44788910)</t>
  </si>
  <si>
    <t>标准特大床房&lt;不退款&gt;&lt;2人入住&gt;</t>
  </si>
  <si>
    <t>Yarnall/Ingrid</t>
  </si>
  <si>
    <t xml:space="preserve">17581168202	</t>
  </si>
  <si>
    <t>[詹纳]詹娜宾馆(Jenner Inn)(40079273)</t>
  </si>
  <si>
    <t>苍鹭屋&lt;2人入住&gt;&lt;不退款&gt;</t>
  </si>
  <si>
    <t>Fang/Fiona</t>
  </si>
  <si>
    <t xml:space="preserve">2453058	</t>
  </si>
  <si>
    <t xml:space="preserve">JENNER1904540187E	</t>
  </si>
  <si>
    <t xml:space="preserve">17583941224	</t>
  </si>
  <si>
    <t>[伊斯坦布尔]伊斯坦布尔博斯普鲁斯香格里拉酒店(Shangri-La Bosphorus, Istanbul)(37197621)</t>
  </si>
  <si>
    <t>城景豪华房&lt;不退款&gt;&lt;2人入住&gt;</t>
  </si>
  <si>
    <t>Song/Lucy</t>
  </si>
  <si>
    <t xml:space="preserve">2454391	</t>
  </si>
  <si>
    <t xml:space="preserve">1143445	</t>
  </si>
  <si>
    <t xml:space="preserve">17598440593	</t>
  </si>
  <si>
    <t>[波特兰]波特兰机场克拉丽奥酒店(Clarion Hotel Airport Portland)(37204649)</t>
  </si>
  <si>
    <t>2张双人床房&lt;不退款&gt;&lt;2人入住&gt;</t>
  </si>
  <si>
    <t>Stoltzfus/Riley Rae</t>
  </si>
  <si>
    <t xml:space="preserve">2456784	</t>
  </si>
  <si>
    <t xml:space="preserve">71046020	</t>
  </si>
  <si>
    <t xml:space="preserve">17598654132	</t>
  </si>
  <si>
    <t>[阿姆斯特丹]阿姆斯特丹公园中央酒店(Park Centraal Amsterdam)(37207035)</t>
  </si>
  <si>
    <t>豪华房&lt;不退款&gt;&lt;2人入住&gt;</t>
  </si>
  <si>
    <t>Moras/Elles</t>
  </si>
  <si>
    <t xml:space="preserve">17598689726	</t>
  </si>
  <si>
    <t>Kurko/Mykhaylo</t>
  </si>
  <si>
    <t xml:space="preserve">2456864	</t>
  </si>
  <si>
    <t xml:space="preserve">17599044346	</t>
  </si>
  <si>
    <t>[纽约]伊贝罗斯塔 70 公园大道酒店(Iberostar 70 Park Avenue)(37206719)</t>
  </si>
  <si>
    <t>派克大街豪华特大床房&lt;不退款&gt;&lt;2人入住&gt;</t>
  </si>
  <si>
    <t>modesto/Jose</t>
  </si>
  <si>
    <t xml:space="preserve">2457049	</t>
  </si>
  <si>
    <t xml:space="preserve">70839SC014561	</t>
  </si>
  <si>
    <t xml:space="preserve">17599448219	</t>
  </si>
  <si>
    <t>Christensen/Rebecca</t>
  </si>
  <si>
    <t xml:space="preserve">2457241	</t>
  </si>
  <si>
    <t xml:space="preserve">17599865347	</t>
  </si>
  <si>
    <t>suh/mark,arras suh/amelie</t>
  </si>
  <si>
    <t xml:space="preserve">2457461	</t>
  </si>
  <si>
    <t xml:space="preserve">17605221972	</t>
  </si>
  <si>
    <t>[首尔]泽普酒店(Zip Hotel)(37201249)</t>
  </si>
  <si>
    <t>YOO/EUI</t>
  </si>
  <si>
    <t xml:space="preserve">2457727	</t>
  </si>
  <si>
    <t xml:space="preserve">17605431698	</t>
  </si>
  <si>
    <t>[斯里曼绒]斯费拉酒店(Hotel Sfera)(39628448)</t>
  </si>
  <si>
    <t>双床房&lt;2人入住&gt;&lt;不退款&gt;&lt;早餐&gt;</t>
  </si>
  <si>
    <t>BAIN/NOOR FARAHIN</t>
  </si>
  <si>
    <t xml:space="preserve">2457814	</t>
  </si>
  <si>
    <t xml:space="preserve">17607100508	</t>
  </si>
  <si>
    <t>[泰森斯角]麦克莱恩泰森斯希尔顿逸林酒店(DoubleTree by Hilton McLean Tysons)(39060962)</t>
  </si>
  <si>
    <t>一张特大床无障碍房&lt;不退款&gt;&lt;2人入住&gt;</t>
  </si>
  <si>
    <t>Bowes/Devin</t>
  </si>
  <si>
    <t xml:space="preserve">82439135	</t>
  </si>
  <si>
    <t xml:space="preserve">17613712808	</t>
  </si>
  <si>
    <t>[索利哈尔郡]索利赫尔乡村酒店(Village Hotel Solihull)(39595190)</t>
  </si>
  <si>
    <t>俱乐部客房（免费健身房和游泳池通道）&lt;不退款&gt;&lt;2人入住&gt;</t>
  </si>
  <si>
    <t>Johal/Aman</t>
  </si>
  <si>
    <t xml:space="preserve">2460007	</t>
  </si>
  <si>
    <t xml:space="preserve">105832377	</t>
  </si>
  <si>
    <t xml:space="preserve">17618040576	</t>
  </si>
  <si>
    <t>[威中县]槟城日光酒店 (槟城对抗新冠肺炎认证)(The Light Hotel Penang (PenangFightCovid-19 Certified))(37221695)</t>
  </si>
  <si>
    <t>高级双床房&lt;2人入住&gt;&lt;不退款&gt;&lt;早餐&gt;</t>
  </si>
  <si>
    <t>ahmad/uwais ,ahmad/uwais</t>
  </si>
  <si>
    <t xml:space="preserve">2460516	</t>
  </si>
  <si>
    <t xml:space="preserve">17618204707	</t>
  </si>
  <si>
    <t>Suththananthan/Vijey ananth</t>
  </si>
  <si>
    <t xml:space="preserve">2460561	</t>
  </si>
  <si>
    <t xml:space="preserve">17618753492	</t>
  </si>
  <si>
    <t>[吉隆坡]吉隆坡市中心华美达套房酒店(Ramada Suites by Wyndham Kuala Lumpur City Centre)(40742356)</t>
  </si>
  <si>
    <t>工作室行政特大床房&lt;不退款&gt;&lt;2人入住&gt;</t>
  </si>
  <si>
    <t>son/ikhwan</t>
  </si>
  <si>
    <t xml:space="preserve">2460707	</t>
  </si>
  <si>
    <t xml:space="preserve">17619130683	</t>
  </si>
  <si>
    <t>Bains/Sathkaran</t>
  </si>
  <si>
    <t xml:space="preserve">17619163812	</t>
  </si>
  <si>
    <t>[哥本哈根]哥本哈根机场丽柏酒店(Park Inn by Radisson Copenhagen Airport)(37245057)</t>
  </si>
  <si>
    <t>标准大床房&lt;不退款&gt;&lt;2人入住&gt;</t>
  </si>
  <si>
    <t>Hasanen/Timo</t>
  </si>
  <si>
    <t xml:space="preserve">1104787	</t>
  </si>
  <si>
    <t xml:space="preserve">17619222874	</t>
  </si>
  <si>
    <t>[布达佩斯]布达佩斯中心宜必思尚品酒店(Ibis Styles Budapest Center)(37235329)</t>
  </si>
  <si>
    <t>设计双人床房&lt;不退款&gt;&lt;2人入住&gt;</t>
  </si>
  <si>
    <t>HAN/HUI</t>
  </si>
  <si>
    <t xml:space="preserve">2997WCA588	</t>
  </si>
  <si>
    <t xml:space="preserve">17619421429	</t>
  </si>
  <si>
    <t>[拉斯维加斯]拉斯维加斯中心大道赛马度假酒店(Jockey Resort Suites Center Strip)(37247769)</t>
  </si>
  <si>
    <t>双浴室二间卧室豪华套房&lt;不退款&gt;&lt;2人入住&gt;</t>
  </si>
  <si>
    <t>Hernandez/Miriam,Hernandez/Raul</t>
  </si>
  <si>
    <t xml:space="preserve">2460978	</t>
  </si>
  <si>
    <t xml:space="preserve">1906862679	</t>
  </si>
  <si>
    <t xml:space="preserve">17620407542	</t>
  </si>
  <si>
    <t>[民丹岛]拉古娜日夜酒店(Nite &amp; Day Laguna Bintan)(39609833)</t>
  </si>
  <si>
    <t>阳光明媚的房间&lt;不退款&gt;&lt;2人入住&gt;</t>
  </si>
  <si>
    <t>Moeler/Rudy,Moeler/Rudy</t>
  </si>
  <si>
    <t xml:space="preserve">2461416	</t>
  </si>
  <si>
    <t xml:space="preserve">17623865019	</t>
  </si>
  <si>
    <t>[蒲种]艾姆垂酒店(Mtree Hotel)(37222386)</t>
  </si>
  <si>
    <t>高级大号床房&lt;不退款&gt;&lt;2人入住&gt;</t>
  </si>
  <si>
    <t>TING/TSAI HENG</t>
  </si>
  <si>
    <t xml:space="preserve">2461548	</t>
  </si>
  <si>
    <t xml:space="preserve">17628035084	</t>
  </si>
  <si>
    <t>[埃尔帕索]埃尔帕索东南6号汽车旅馆(Motel 6-El Paso, TX - Southeast)(39980759)</t>
  </si>
  <si>
    <t>标准客房1张大床（吸烟）&lt;不退款&gt;&lt;2人入住&gt;</t>
  </si>
  <si>
    <t>Sanchez/Laura Inez</t>
  </si>
  <si>
    <t xml:space="preserve">2462419	</t>
  </si>
  <si>
    <t xml:space="preserve">JRCE36DSCJ	</t>
  </si>
  <si>
    <t xml:space="preserve">17628292738	</t>
  </si>
  <si>
    <t>[Boxworth]温德姆华美达剑桥酒店(Ramada by Wyndham Cambridge)(39036390)</t>
  </si>
  <si>
    <t>双人床房&lt;不退款&gt;&lt;2人入住&gt;</t>
  </si>
  <si>
    <t>Grennan/Debbie,garner/martin</t>
  </si>
  <si>
    <t xml:space="preserve">2462462	</t>
  </si>
  <si>
    <t xml:space="preserve">17628646297	</t>
  </si>
  <si>
    <t>Andersen/Amanda Juel</t>
  </si>
  <si>
    <t xml:space="preserve">17628760916	</t>
  </si>
  <si>
    <t>[吉隆坡]吉隆坡豪亚酒店式公寓 - 远东酒店集团旗下(Oasia Suites Kuala Lumpur by Far East Hospitality)(37224580)</t>
  </si>
  <si>
    <t>尊贵一卧室双人床房&lt;不退款&gt;&lt;2人入住&gt;</t>
  </si>
  <si>
    <t>KAMAL/MUHAMMAD NUR</t>
  </si>
  <si>
    <t xml:space="preserve">2462563	</t>
  </si>
  <si>
    <t xml:space="preserve">17628838284	</t>
  </si>
  <si>
    <t>[迪拜]迪拜珍珠溪贝斯特韦斯特优质酒店(Best Western Plus Pearl Creek Hotel)(37208132)</t>
  </si>
  <si>
    <t>家庭房&lt;不退款&gt;&lt;2人入住&gt;</t>
  </si>
  <si>
    <t>Nurhussen/Bilal ahmed</t>
  </si>
  <si>
    <t xml:space="preserve">2462608	</t>
  </si>
  <si>
    <t xml:space="preserve">251974	</t>
  </si>
  <si>
    <t xml:space="preserve">17629424171	</t>
  </si>
  <si>
    <t>[新加坡]新加坡安国酒店 (Staycation Approved)(Amara Singapore (Staycation Approved))(37203850)</t>
  </si>
  <si>
    <t>豪华客房&lt;不退款&gt;&lt;2人入住&gt;</t>
  </si>
  <si>
    <t>NG/BEE HONG</t>
  </si>
  <si>
    <t xml:space="preserve">38937579	</t>
  </si>
  <si>
    <t xml:space="preserve">17629464393	</t>
  </si>
  <si>
    <t>行政房&lt;不退款&gt;&lt;2人入住&gt;</t>
  </si>
  <si>
    <t>Ahmad/Hafiz</t>
  </si>
  <si>
    <t xml:space="preserve">2462884	</t>
  </si>
  <si>
    <t xml:space="preserve">38937604	</t>
  </si>
  <si>
    <t xml:space="preserve">17629545522	</t>
  </si>
  <si>
    <t>[可可海滩]可​​可海滩贝斯特韦斯特套房酒店(Best Western Cocoa Beach Hotel &amp; Suites)(37195825)</t>
  </si>
  <si>
    <t>2张大床房(宠物友好)&lt;不退款&gt;&lt;2人入住&gt;</t>
  </si>
  <si>
    <t>Hogue/Patrice</t>
  </si>
  <si>
    <t xml:space="preserve">2462932	</t>
  </si>
  <si>
    <t xml:space="preserve">17629575639	</t>
  </si>
  <si>
    <t>[卡尔加里]河滨会议广场中央卡尔加里机场酒店(Riviera Plaza and Conference Centre Calgary Airport)(37212420)</t>
  </si>
  <si>
    <t>特大床房&lt;1&gt;&lt;2人入住&gt;&lt;不退款&gt;&lt;早餐&gt;</t>
  </si>
  <si>
    <t>Newman/Patrick</t>
  </si>
  <si>
    <t xml:space="preserve">2462939	</t>
  </si>
  <si>
    <t xml:space="preserve">17629637000	</t>
  </si>
  <si>
    <t>[曼谷]素坤逸路39号瑟琳公寓(Sereine Sukhumvit 39)(48433383)</t>
  </si>
  <si>
    <t>一室房&lt;不退款&gt;&lt;2人入住&gt;</t>
  </si>
  <si>
    <t>Bechtel/Sibylle</t>
  </si>
  <si>
    <t xml:space="preserve">2462967	</t>
  </si>
  <si>
    <t xml:space="preserve">17629811600	</t>
  </si>
  <si>
    <t>[卢穆特]处女座巴迪度假村(Virgo Batik Resort)(48317967)</t>
  </si>
  <si>
    <t>四人房&lt;不退款&gt;&lt;2人入住&gt;</t>
  </si>
  <si>
    <t>Ramdzan/Fauzi</t>
  </si>
  <si>
    <t xml:space="preserve">2463040	</t>
  </si>
  <si>
    <t xml:space="preserve">17633670344	</t>
  </si>
  <si>
    <t>[Klojen]爱玛黎丝马朗酒店(Amaris Hotel Malang)(37245173)</t>
  </si>
  <si>
    <t>智能双床房&lt;早餐&gt;&lt;不退款&gt;&lt;2人入住&gt;</t>
  </si>
  <si>
    <t>JOHANA/KHARIZMA DWI</t>
  </si>
  <si>
    <t xml:space="preserve">17634393119	</t>
  </si>
  <si>
    <t>Serirukchutharungsee/Pongporn,Serirukchutharungsee/Pongporn</t>
  </si>
  <si>
    <t xml:space="preserve">2463637	</t>
  </si>
  <si>
    <t xml:space="preserve">17634459388	</t>
  </si>
  <si>
    <t>[兰贝斯区]伦敦丽亭滨河酒店(Park Plaza London Riverbank)(37203460)</t>
  </si>
  <si>
    <t>SONG/JIAYIN</t>
  </si>
  <si>
    <t>，</t>
  </si>
  <si>
    <t>A220316103336481</t>
  </si>
  <si>
    <t>USD / HKD 当前参考汇率: 7.82388</t>
  </si>
  <si>
    <t>总计：8549 USD/
66886.35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</si>
  <si>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</si>
  <si>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</si>
  <si>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</si>
  <si>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</si>
  <si>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</si>
  <si>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</si>
  <si>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</si>
  <si>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</si>
  <si>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</si>
  <si>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</si>
  <si>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</si>
  <si>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</si>
  <si>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</si>
  <si>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</si>
  <si>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</si>
  <si>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</si>
  <si>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</si>
  <si>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</si>
  <si>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</si>
  <si>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2463673</t>
  </si>
  <si>
    <t>伦敦丽亭滨河酒店</t>
  </si>
  <si>
    <t>SONG JIAYIN</t>
  </si>
  <si>
    <t>2022-03-13</t>
  </si>
  <si>
    <t>退房日周结</t>
  </si>
  <si>
    <t>1696.09</t>
  </si>
  <si>
    <t>267.00</t>
  </si>
  <si>
    <t>0</t>
  </si>
  <si>
    <t>0.00</t>
  </si>
  <si>
    <t>携程盛景国际直连</t>
  </si>
  <si>
    <t>01.010677</t>
  </si>
  <si>
    <t>2022-03-12 19:14:49</t>
  </si>
  <si>
    <t>否</t>
  </si>
  <si>
    <t>汇智国际旅游发展有限公司</t>
  </si>
  <si>
    <t>直连</t>
  </si>
  <si>
    <t>2463637</t>
  </si>
  <si>
    <t>素坤逸路39号瑟琳公寓</t>
  </si>
  <si>
    <t>Serirukchutharungsee Pongporn,Serirukchutharungsee Pongporn</t>
  </si>
  <si>
    <t>165.16</t>
  </si>
  <si>
    <t>26.00</t>
  </si>
  <si>
    <t>2022-03-12 18:57:55</t>
  </si>
  <si>
    <t>2463321</t>
  </si>
  <si>
    <t>爱玛黎丝马朗酒店</t>
  </si>
  <si>
    <t>JOHANA KHARIZMA DWI</t>
  </si>
  <si>
    <t>120.70</t>
  </si>
  <si>
    <t>19.00</t>
  </si>
  <si>
    <t>2022-03-12 16:18:39</t>
  </si>
  <si>
    <t>2463040</t>
  </si>
  <si>
    <t>处女座巴迪度假村</t>
  </si>
  <si>
    <t>Ramdzan Fauzi</t>
  </si>
  <si>
    <t>235.04</t>
  </si>
  <si>
    <t>37.00</t>
  </si>
  <si>
    <t>2022-03-12 13:35:25</t>
  </si>
  <si>
    <t>2462967</t>
  </si>
  <si>
    <t>Bechtel Sibylle</t>
  </si>
  <si>
    <t>2022-03-12 12:38:47</t>
  </si>
  <si>
    <t>2462939</t>
  </si>
  <si>
    <t>河滨会议广场中央卡尔加里机场酒店</t>
  </si>
  <si>
    <t>Newman Patrick</t>
  </si>
  <si>
    <t>323.97</t>
  </si>
  <si>
    <t>51.00</t>
  </si>
  <si>
    <t>2022-03-12 12:32:57</t>
  </si>
  <si>
    <t>2462932</t>
  </si>
  <si>
    <t>可可海滩贝斯特韦斯特套房酒店</t>
  </si>
  <si>
    <t>Hogue Patrice</t>
  </si>
  <si>
    <t>1302.24</t>
  </si>
  <si>
    <t>205.00</t>
  </si>
  <si>
    <t>2022-03-12 12:16:39</t>
  </si>
  <si>
    <t>2462884</t>
  </si>
  <si>
    <t>新加坡安国酒店 (Staycation Approved)</t>
  </si>
  <si>
    <t>Ahmad Hafiz</t>
  </si>
  <si>
    <t>921.10</t>
  </si>
  <si>
    <t>145.00</t>
  </si>
  <si>
    <t>2022-03-12 11:52:15</t>
  </si>
  <si>
    <t>2462868</t>
  </si>
  <si>
    <t>NG BEE HONG</t>
  </si>
  <si>
    <t>800.40</t>
  </si>
  <si>
    <t>126.00</t>
  </si>
  <si>
    <t>2022-03-12 11:43:46</t>
  </si>
  <si>
    <t>2462608</t>
  </si>
  <si>
    <t>迪拜珍珠溪贝斯特韦斯特优质酒店</t>
  </si>
  <si>
    <t>Nurhussen Bilal ahmed</t>
  </si>
  <si>
    <t>971.92</t>
  </si>
  <si>
    <t>153.00</t>
  </si>
  <si>
    <t>2022-03-12 07:35:46</t>
  </si>
  <si>
    <t>2462563</t>
  </si>
  <si>
    <t>吉隆坡豪亚酒店式公寓-遠東酒店集團旗下</t>
  </si>
  <si>
    <t>KAMAL MUHAMMAD NUR</t>
  </si>
  <si>
    <t>317.62</t>
  </si>
  <si>
    <t>50.00</t>
  </si>
  <si>
    <t>2022-03-12 05:21:30</t>
  </si>
  <si>
    <t>2462522</t>
  </si>
  <si>
    <t>哥本哈根机场丽柏酒店</t>
  </si>
  <si>
    <t>Andersen Amanda Juel</t>
  </si>
  <si>
    <t>641.59</t>
  </si>
  <si>
    <t>101.00</t>
  </si>
  <si>
    <t>2022-03-12 02:20:28</t>
  </si>
  <si>
    <t>2022-03-11</t>
  </si>
  <si>
    <t>2462462</t>
  </si>
  <si>
    <t>温德姆华美达剑桥酒店</t>
  </si>
  <si>
    <t>Grennan Debbie,garner martin</t>
  </si>
  <si>
    <t>519.50</t>
  </si>
  <si>
    <t>82.00</t>
  </si>
  <si>
    <t>2022-03-11 23:42:04</t>
  </si>
  <si>
    <t>2462419</t>
  </si>
  <si>
    <t>埃尔帕索东南 6 号汽车旅馆</t>
  </si>
  <si>
    <t>Sanchez Laura Inez</t>
  </si>
  <si>
    <t>684.22</t>
  </si>
  <si>
    <t>108.00</t>
  </si>
  <si>
    <t>2022-03-11 23:49:28</t>
  </si>
  <si>
    <t>2461548</t>
  </si>
  <si>
    <t>艾姆垂酒店</t>
  </si>
  <si>
    <t>TING TSAI HENG</t>
  </si>
  <si>
    <t>278.76</t>
  </si>
  <si>
    <t>44.00</t>
  </si>
  <si>
    <t>2022-03-11 15:48:04</t>
  </si>
  <si>
    <t>2461416</t>
  </si>
  <si>
    <t>日夜拉古纳宾坦酒店 - 丹戎槟榔</t>
  </si>
  <si>
    <t>Moeler Rudy,Moeler Rudy</t>
  </si>
  <si>
    <t>196.40</t>
  </si>
  <si>
    <t>31.00</t>
  </si>
  <si>
    <t>2022-03-11 13:58:31</t>
  </si>
  <si>
    <t>2460978</t>
  </si>
  <si>
    <t>拉斯维加斯中心大道赛马度假酒店</t>
  </si>
  <si>
    <t>Hernandez Miriam,Hernandez Raul</t>
  </si>
  <si>
    <t>4257.39</t>
  </si>
  <si>
    <t>672.00</t>
  </si>
  <si>
    <t>2022-03-11 09:24:30</t>
  </si>
  <si>
    <t>2460865</t>
  </si>
  <si>
    <t>布达佩斯中心宜必思尚品酒店</t>
  </si>
  <si>
    <t>HAN HUI</t>
  </si>
  <si>
    <t>734.91</t>
  </si>
  <si>
    <t>116.00</t>
  </si>
  <si>
    <t>2022-03-11 06:47:46</t>
  </si>
  <si>
    <t>2460827</t>
  </si>
  <si>
    <t>Hasanen Timo</t>
  </si>
  <si>
    <t>652.55</t>
  </si>
  <si>
    <t>103.00</t>
  </si>
  <si>
    <t>2022-03-11 03:28:05</t>
  </si>
  <si>
    <t>2460812</t>
  </si>
  <si>
    <t>伦敦北华美达酒店</t>
  </si>
  <si>
    <t>Bains Sathkaran</t>
  </si>
  <si>
    <t>525.84</t>
  </si>
  <si>
    <t>83.00</t>
  </si>
  <si>
    <t>2022-03-11 02:35:35</t>
  </si>
  <si>
    <t>2022-03-10</t>
  </si>
  <si>
    <t>2460707</t>
  </si>
  <si>
    <t>吉隆坡市中心华美达套房酒店</t>
  </si>
  <si>
    <t>son ikhwan</t>
  </si>
  <si>
    <t>861.19</t>
  </si>
  <si>
    <t>136.00</t>
  </si>
  <si>
    <t>2022-03-10 23:06:03</t>
  </si>
  <si>
    <t>2460561</t>
  </si>
  <si>
    <t>Suththananthan Vijey ananth</t>
  </si>
  <si>
    <t>525.58</t>
  </si>
  <si>
    <t>2022-03-10 21:39:15</t>
  </si>
  <si>
    <t>2460516</t>
  </si>
  <si>
    <t>槟城日光酒店 (槟城对抗新冠肺炎认证)</t>
  </si>
  <si>
    <t>ahmad uwais,ahmad uwais</t>
  </si>
  <si>
    <t>367.27</t>
  </si>
  <si>
    <t>58.00</t>
  </si>
  <si>
    <t>2022-03-10 21:19:30</t>
  </si>
  <si>
    <t>2460007</t>
  </si>
  <si>
    <t>索利赫尔乡村酒店</t>
  </si>
  <si>
    <t>Johal Aman</t>
  </si>
  <si>
    <t>1152.48</t>
  </si>
  <si>
    <t>182.00</t>
  </si>
  <si>
    <t>2022-03-11 00:05:58</t>
  </si>
  <si>
    <t>2458803</t>
  </si>
  <si>
    <t>麦克莱恩泰森斯希尔顿逸林酒店</t>
  </si>
  <si>
    <t>Bowes Devin</t>
  </si>
  <si>
    <t>1165.24</t>
  </si>
  <si>
    <t>184.00</t>
  </si>
  <si>
    <t>2022-03-10 00:24:48</t>
  </si>
  <si>
    <t>2022-03-09</t>
  </si>
  <si>
    <t>2457814</t>
  </si>
  <si>
    <t>斯费拉酒店</t>
  </si>
  <si>
    <t>BAIN NOOR FARAHIN</t>
  </si>
  <si>
    <t>240.65</t>
  </si>
  <si>
    <t>38.00</t>
  </si>
  <si>
    <t>2022-03-09 17:25:28</t>
  </si>
  <si>
    <t>2457727</t>
  </si>
  <si>
    <t>泽普酒店</t>
  </si>
  <si>
    <t>YOO EUI</t>
  </si>
  <si>
    <t>1190.57</t>
  </si>
  <si>
    <t>188.00</t>
  </si>
  <si>
    <t>2022-03-09 16:46:20</t>
  </si>
  <si>
    <t>2457461</t>
  </si>
  <si>
    <t>凤凰城 FOUND:RE 酒店</t>
  </si>
  <si>
    <t>suh mark,arras suh amelie</t>
  </si>
  <si>
    <t>1716.19</t>
  </si>
  <si>
    <t>271.00</t>
  </si>
  <si>
    <t>2022-03-09 13:48:58</t>
  </si>
  <si>
    <t>2457241</t>
  </si>
  <si>
    <t>Christensen Rebecca</t>
  </si>
  <si>
    <t>2022-03-09 12:04:24</t>
  </si>
  <si>
    <t>2457049</t>
  </si>
  <si>
    <t>艾柏罗斯塔70公园大道酒店</t>
  </si>
  <si>
    <t>modesto Jose</t>
  </si>
  <si>
    <t>1507.21</t>
  </si>
  <si>
    <t>238.00</t>
  </si>
  <si>
    <t>2022-03-09 10:36:41</t>
  </si>
  <si>
    <t>2456864</t>
  </si>
  <si>
    <t>Kurko Mykhaylo</t>
  </si>
  <si>
    <t>2022-03-09 06:22:10</t>
  </si>
  <si>
    <t>2456837</t>
  </si>
  <si>
    <t>阿姆斯特丹公园中央酒店</t>
  </si>
  <si>
    <t>Moras Elles</t>
  </si>
  <si>
    <t>1044.91</t>
  </si>
  <si>
    <t>165.00</t>
  </si>
  <si>
    <t>2022-03-09 04:11:27</t>
  </si>
  <si>
    <t>2022-03-07</t>
  </si>
  <si>
    <t>2454391</t>
  </si>
  <si>
    <t>伊斯坦布尔博斯普鲁斯香格里拉酒店</t>
  </si>
  <si>
    <t>Song Lucy</t>
  </si>
  <si>
    <t>2108.99</t>
  </si>
  <si>
    <t>333.00</t>
  </si>
  <si>
    <t>2022-03-07 19:45:03</t>
  </si>
  <si>
    <t>2453058</t>
  </si>
  <si>
    <t>詹纳旅馆</t>
  </si>
  <si>
    <t>Fang Fiona</t>
  </si>
  <si>
    <t>3077.98</t>
  </si>
  <si>
    <t>486.00</t>
  </si>
  <si>
    <t>2022-03-07 07:57:53</t>
  </si>
  <si>
    <t>2452995</t>
  </si>
  <si>
    <t>Yarnall Ingrid</t>
  </si>
  <si>
    <t>1716.32</t>
  </si>
  <si>
    <t>2022-03-07 01:59:27</t>
  </si>
  <si>
    <t>2452982</t>
  </si>
  <si>
    <t>Druce Norman</t>
  </si>
  <si>
    <t>443.33</t>
  </si>
  <si>
    <t>70.00</t>
  </si>
  <si>
    <t>2022-03-07 01:09:26</t>
  </si>
  <si>
    <t>2022-03-04</t>
  </si>
  <si>
    <t>2449422</t>
  </si>
  <si>
    <t>首尔东大门梅普雷斯酒店</t>
  </si>
  <si>
    <t>HWANG JIHYUN,HWANG JIHYUN</t>
  </si>
  <si>
    <t>455.98</t>
  </si>
  <si>
    <t>72.00</t>
  </si>
  <si>
    <t>2022-03-04 23:31:31</t>
  </si>
  <si>
    <t>2449017</t>
  </si>
  <si>
    <t>蒙特勒赫尔维特J5酒店</t>
  </si>
  <si>
    <t>Hohl Frederic,Wong Frederick</t>
  </si>
  <si>
    <t>702.96</t>
  </si>
  <si>
    <t>111.00</t>
  </si>
  <si>
    <t>2022-03-04 20:24:10</t>
  </si>
  <si>
    <t>2447522</t>
  </si>
  <si>
    <t>阿瑞娜酒店</t>
  </si>
  <si>
    <t>Thomas Sydnee,Thomas Sydnee</t>
  </si>
  <si>
    <t>607.97</t>
  </si>
  <si>
    <t>96.00</t>
  </si>
  <si>
    <t>2022-03-04 08:02:50</t>
  </si>
  <si>
    <t>2447518</t>
  </si>
  <si>
    <t>比弗品质酒店</t>
  </si>
  <si>
    <t>Lundberg Linda</t>
  </si>
  <si>
    <t>531.97</t>
  </si>
  <si>
    <t>84.00</t>
  </si>
  <si>
    <t>2022-03-04 07:55:12</t>
  </si>
  <si>
    <t>2022-03-03</t>
  </si>
  <si>
    <t>2446429</t>
  </si>
  <si>
    <t>丽晶大厦酒店式公寓</t>
  </si>
  <si>
    <t>Amira Zulkarnain Nur,Amira Zulkarnain Nur</t>
  </si>
  <si>
    <t>259.73</t>
  </si>
  <si>
    <t>41.00</t>
  </si>
  <si>
    <t>2022-03-03 16:37:48</t>
  </si>
  <si>
    <t>2022-03-01</t>
  </si>
  <si>
    <t>2443755</t>
  </si>
  <si>
    <t xml:space="preserve">迪拜酋长国购物广场宜必思酒店 </t>
  </si>
  <si>
    <t>IMAMBACCUS HALA</t>
  </si>
  <si>
    <t>1188.87</t>
  </si>
  <si>
    <t>2022-03-01 21:17:29</t>
  </si>
  <si>
    <t>2441678</t>
  </si>
  <si>
    <t>纳什维尔市中心 - 体育场克拉丽奥酒店</t>
  </si>
  <si>
    <t>Quintanilla JOnathan</t>
  </si>
  <si>
    <t>2807.77</t>
  </si>
  <si>
    <t>444.00</t>
  </si>
  <si>
    <t>2022-03-01 01:46:06</t>
  </si>
  <si>
    <t>2022-02-27</t>
  </si>
  <si>
    <t>2437108</t>
  </si>
  <si>
    <t>钟楼里昂中央车站佩拉切康弗伦斯酒店</t>
  </si>
  <si>
    <t>Hackx Anais</t>
  </si>
  <si>
    <t>588.73</t>
  </si>
  <si>
    <t>93.00</t>
  </si>
  <si>
    <t>2022-02-27 06:43:15</t>
  </si>
  <si>
    <t>2022-02-26</t>
  </si>
  <si>
    <t>2435230</t>
  </si>
  <si>
    <t>Vengadasalam Lavanan</t>
  </si>
  <si>
    <t>373.49</t>
  </si>
  <si>
    <t>59.00</t>
  </si>
  <si>
    <t>2022-02-26 11:11:19</t>
  </si>
  <si>
    <t>2022-02-22</t>
  </si>
  <si>
    <t>2430097</t>
  </si>
  <si>
    <t>纳维尔会议 Spa 酒店</t>
  </si>
  <si>
    <t>Cymerman Norbert Antoni,Nanivska Lilia</t>
  </si>
  <si>
    <t>1244.50</t>
  </si>
  <si>
    <t>196.00</t>
  </si>
  <si>
    <t>2022-02-22 05:34:27</t>
  </si>
  <si>
    <t>2022-02-19</t>
  </si>
  <si>
    <t>2423839</t>
  </si>
  <si>
    <t>特罗飞酒店 - M 酒店及 Spa</t>
  </si>
  <si>
    <t>KUO CHIA YI,WU TAI LING</t>
  </si>
  <si>
    <t>1103.14</t>
  </si>
  <si>
    <t>174.00</t>
  </si>
  <si>
    <t>2022-02-19 04:56:49</t>
  </si>
  <si>
    <t>2022-02-14</t>
  </si>
  <si>
    <t>2418924</t>
  </si>
  <si>
    <t>蒙帕纳斯和睦酒店</t>
  </si>
  <si>
    <t>Brottier Christophe</t>
  </si>
  <si>
    <t>1706.60</t>
  </si>
  <si>
    <t>268.00</t>
  </si>
  <si>
    <t>2022-02-14 01:39:49</t>
  </si>
  <si>
    <t>2022-02-07</t>
  </si>
  <si>
    <t>2414128</t>
  </si>
  <si>
    <t>迈阿密港舒适套房酒店</t>
  </si>
  <si>
    <t>Winders Michelle</t>
  </si>
  <si>
    <t>1459.51</t>
  </si>
  <si>
    <t>229.00</t>
  </si>
  <si>
    <t>2022-02-07 04:07:13</t>
  </si>
  <si>
    <t>2022-02-04</t>
  </si>
  <si>
    <t>2412748</t>
  </si>
  <si>
    <t>马尔马逊格拉斯哥酒店</t>
  </si>
  <si>
    <t>Rutherford Kris,McKenzie Kim</t>
  </si>
  <si>
    <t>1140.84</t>
  </si>
  <si>
    <t>179.00</t>
  </si>
  <si>
    <t>2022-02-04 05:20:31</t>
  </si>
  <si>
    <t>2022-01-20</t>
  </si>
  <si>
    <t>2403066</t>
  </si>
  <si>
    <t>斯特拉斯莫尔石堆纪念碑酒店</t>
  </si>
  <si>
    <t>Yeates Yeates</t>
  </si>
  <si>
    <t>1172.71</t>
  </si>
  <si>
    <t>2022-01-20 19:23:23</t>
  </si>
  <si>
    <t>2022-01-19</t>
  </si>
  <si>
    <t>2399758</t>
  </si>
  <si>
    <t>凤凰城南山福朋喜来登酒店</t>
  </si>
  <si>
    <t>Yee Kasandra,Anderson Jacqueline</t>
  </si>
  <si>
    <t>1013.37</t>
  </si>
  <si>
    <t>159.00</t>
  </si>
  <si>
    <t>2022-01-19 10:07:48</t>
  </si>
  <si>
    <t>2022-01-06</t>
  </si>
  <si>
    <t>2375557</t>
  </si>
  <si>
    <t>吉隆坡斯里太平洋酒店</t>
  </si>
  <si>
    <t>Hilmi Safuan,Hilmi Safuan,Hilmi Safuan,Hilmi Safuan,Hilmi Safuan,Hilmi Safuan</t>
  </si>
  <si>
    <t>1799.02</t>
  </si>
  <si>
    <t>282.00</t>
  </si>
  <si>
    <t>2022-01-06 14:18:43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</si>
</sst>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44633</v>
      </c>
      <c r="H2" s="4">
        <v>3</v>
      </c>
      <c r="I2" s="4">
        <v>2</v>
      </c>
      <c r="J2" s="4">
        <v>6</v>
      </c>
      <c r="K2" s="4" t="s">
        <v>30</v>
      </c>
      <c r="L2" s="4">
        <v>282</v>
      </c>
      <c r="M2" s="4">
        <v>282</v>
      </c>
      <c r="N2" s="4" t="s">
        <v>31</v>
      </c>
      <c r="O2" s="4" t="s">
        <v>32</v>
      </c>
      <c r="P2" s="4" t="s">
        <v>33</v>
      </c>
      <c r="Q2" s="4">
        <v>0</v>
      </c>
      <c r="R2" s="7">
        <v>44567</v>
      </c>
      <c r="S2" s="6">
        <v>44636</v>
      </c>
      <c r="T2" s="4" t="s">
        <v>34</v>
      </c>
      <c r="U2" s="4">
        <v>282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44632</v>
      </c>
      <c r="G3" s="6">
        <v>44633</v>
      </c>
      <c r="H3" s="4">
        <v>1</v>
      </c>
      <c r="I3" s="4">
        <v>1</v>
      </c>
      <c r="J3" s="4">
        <v>1</v>
      </c>
      <c r="K3" s="4" t="s">
        <v>30</v>
      </c>
      <c r="L3" s="4">
        <v>159</v>
      </c>
      <c r="M3" s="4">
        <v>159</v>
      </c>
      <c r="N3" s="4" t="s">
        <v>40</v>
      </c>
      <c r="O3" s="4" t="s">
        <v>32</v>
      </c>
      <c r="P3" s="4" t="s">
        <v>33</v>
      </c>
      <c r="Q3" s="4">
        <v>0</v>
      </c>
      <c r="R3" s="7">
        <v>44580</v>
      </c>
      <c r="S3" s="6">
        <v>44636</v>
      </c>
      <c r="T3" s="4" t="s">
        <v>34</v>
      </c>
      <c r="U3" s="4">
        <v>159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44632</v>
      </c>
      <c r="G4" s="6">
        <v>44633</v>
      </c>
      <c r="H4" s="4">
        <v>1</v>
      </c>
      <c r="I4" s="4">
        <v>1</v>
      </c>
      <c r="J4" s="4">
        <v>1</v>
      </c>
      <c r="K4" s="4" t="s">
        <v>30</v>
      </c>
      <c r="L4" s="4">
        <v>184</v>
      </c>
      <c r="M4" s="4">
        <v>184</v>
      </c>
      <c r="N4" s="4" t="s">
        <v>46</v>
      </c>
      <c r="O4" s="4" t="s">
        <v>32</v>
      </c>
      <c r="P4" s="4" t="s">
        <v>33</v>
      </c>
      <c r="Q4" s="4">
        <v>0</v>
      </c>
      <c r="R4" s="7">
        <v>44581</v>
      </c>
      <c r="S4" s="6">
        <v>44636</v>
      </c>
      <c r="T4" s="4" t="s">
        <v>34</v>
      </c>
      <c r="U4" s="4">
        <v>184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44632</v>
      </c>
      <c r="G5" s="6">
        <v>44633</v>
      </c>
      <c r="H5" s="4">
        <v>1</v>
      </c>
      <c r="I5" s="4">
        <v>1</v>
      </c>
      <c r="J5" s="4">
        <v>1</v>
      </c>
      <c r="K5" s="4" t="s">
        <v>30</v>
      </c>
      <c r="L5" s="4">
        <v>179</v>
      </c>
      <c r="M5" s="4">
        <v>179</v>
      </c>
      <c r="N5" s="4" t="s">
        <v>52</v>
      </c>
      <c r="O5" s="4" t="s">
        <v>32</v>
      </c>
      <c r="P5" s="4" t="s">
        <v>33</v>
      </c>
      <c r="Q5" s="4">
        <v>0</v>
      </c>
      <c r="R5" s="7">
        <v>44596</v>
      </c>
      <c r="S5" s="6">
        <v>44636</v>
      </c>
      <c r="T5" s="4" t="s">
        <v>34</v>
      </c>
      <c r="U5" s="4">
        <v>179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44632</v>
      </c>
      <c r="G6" s="6">
        <v>44633</v>
      </c>
      <c r="H6" s="4">
        <v>1</v>
      </c>
      <c r="I6" s="4">
        <v>1</v>
      </c>
      <c r="J6" s="4">
        <v>1</v>
      </c>
      <c r="K6" s="4" t="s">
        <v>30</v>
      </c>
      <c r="L6" s="4">
        <v>229</v>
      </c>
      <c r="M6" s="4">
        <v>229</v>
      </c>
      <c r="N6" s="4" t="s">
        <v>58</v>
      </c>
      <c r="O6" s="4" t="s">
        <v>32</v>
      </c>
      <c r="P6" s="4" t="s">
        <v>33</v>
      </c>
      <c r="Q6" s="4">
        <v>0</v>
      </c>
      <c r="R6" s="7">
        <v>44599</v>
      </c>
      <c r="S6" s="6">
        <v>44636</v>
      </c>
      <c r="T6" s="4" t="s">
        <v>34</v>
      </c>
      <c r="U6" s="4">
        <v>229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44632</v>
      </c>
      <c r="G7" s="6">
        <v>44633</v>
      </c>
      <c r="H7" s="4">
        <v>1</v>
      </c>
      <c r="I7" s="4">
        <v>1</v>
      </c>
      <c r="J7" s="4">
        <v>1</v>
      </c>
      <c r="K7" s="4" t="s">
        <v>30</v>
      </c>
      <c r="L7" s="4">
        <v>133</v>
      </c>
      <c r="M7" s="4">
        <v>133</v>
      </c>
      <c r="N7" s="4" t="s">
        <v>64</v>
      </c>
      <c r="O7" s="4" t="s">
        <v>32</v>
      </c>
      <c r="P7" s="4" t="s">
        <v>33</v>
      </c>
      <c r="Q7" s="4">
        <v>0</v>
      </c>
      <c r="R7" s="7">
        <v>44605</v>
      </c>
      <c r="S7" s="6">
        <v>44636</v>
      </c>
      <c r="T7" s="4" t="s">
        <v>34</v>
      </c>
      <c r="U7" s="4">
        <v>133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66</v>
      </c>
      <c r="D8" s="4" t="s">
        <v>62</v>
      </c>
      <c r="E8" s="4" t="s">
        <v>63</v>
      </c>
      <c r="F8" s="6">
        <v>44632</v>
      </c>
      <c r="G8" s="6">
        <v>44633</v>
      </c>
      <c r="H8" s="4">
        <v>1</v>
      </c>
      <c r="I8" s="4">
        <v>1</v>
      </c>
      <c r="J8" s="4">
        <v>1</v>
      </c>
      <c r="K8" s="4" t="s">
        <v>30</v>
      </c>
      <c r="L8" s="4">
        <v>-133</v>
      </c>
      <c r="M8" s="4">
        <v>-133</v>
      </c>
      <c r="N8" s="4" t="s">
        <v>64</v>
      </c>
      <c r="O8" s="4" t="s">
        <v>32</v>
      </c>
      <c r="P8" s="4" t="s">
        <v>33</v>
      </c>
      <c r="Q8" s="4">
        <v>0</v>
      </c>
      <c r="R8" s="7">
        <v>44605</v>
      </c>
      <c r="S8" s="6">
        <v>44636</v>
      </c>
      <c r="T8" s="4" t="s">
        <v>34</v>
      </c>
      <c r="U8" s="4">
        <v>-133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44631</v>
      </c>
      <c r="G9" s="6">
        <v>44633</v>
      </c>
      <c r="H9" s="4">
        <v>1</v>
      </c>
      <c r="I9" s="4">
        <v>2</v>
      </c>
      <c r="J9" s="4">
        <v>2</v>
      </c>
      <c r="K9" s="4" t="s">
        <v>30</v>
      </c>
      <c r="L9" s="4">
        <v>268</v>
      </c>
      <c r="M9" s="4">
        <v>268</v>
      </c>
      <c r="N9" s="4" t="s">
        <v>70</v>
      </c>
      <c r="O9" s="4" t="s">
        <v>32</v>
      </c>
      <c r="P9" s="4" t="s">
        <v>33</v>
      </c>
      <c r="Q9" s="4">
        <v>0</v>
      </c>
      <c r="R9" s="7">
        <v>44606</v>
      </c>
      <c r="S9" s="6">
        <v>44636</v>
      </c>
      <c r="T9" s="4" t="s">
        <v>34</v>
      </c>
      <c r="U9" s="4">
        <v>268</v>
      </c>
      <c r="V9" s="4">
        <v>0</v>
      </c>
      <c r="W9" s="4">
        <v>0</v>
      </c>
      <c r="X9" s="4" t="s">
        <v>36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44632</v>
      </c>
      <c r="G10" s="6">
        <v>44633</v>
      </c>
      <c r="H10" s="4">
        <v>1</v>
      </c>
      <c r="I10" s="4">
        <v>1</v>
      </c>
      <c r="J10" s="4">
        <v>1</v>
      </c>
      <c r="K10" s="4" t="s">
        <v>30</v>
      </c>
      <c r="L10" s="4">
        <v>136</v>
      </c>
      <c r="M10" s="4">
        <v>136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44606</v>
      </c>
      <c r="S10" s="6">
        <v>44636</v>
      </c>
      <c r="T10" s="4" t="s">
        <v>34</v>
      </c>
      <c r="U10" s="4">
        <v>136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66</v>
      </c>
      <c r="D11" s="4" t="s">
        <v>73</v>
      </c>
      <c r="E11" s="4" t="s">
        <v>74</v>
      </c>
      <c r="F11" s="6">
        <v>44632</v>
      </c>
      <c r="G11" s="6">
        <v>44633</v>
      </c>
      <c r="H11" s="4">
        <v>1</v>
      </c>
      <c r="I11" s="4">
        <v>1</v>
      </c>
      <c r="J11" s="4">
        <v>1</v>
      </c>
      <c r="K11" s="4" t="s">
        <v>30</v>
      </c>
      <c r="L11" s="4">
        <v>-136</v>
      </c>
      <c r="M11" s="4">
        <v>-136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44606</v>
      </c>
      <c r="S11" s="6">
        <v>44636</v>
      </c>
      <c r="T11" s="4" t="s">
        <v>34</v>
      </c>
      <c r="U11" s="4">
        <v>-136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44632</v>
      </c>
      <c r="G12" s="6">
        <v>44633</v>
      </c>
      <c r="H12" s="4">
        <v>1</v>
      </c>
      <c r="I12" s="4">
        <v>1</v>
      </c>
      <c r="J12" s="4">
        <v>1</v>
      </c>
      <c r="K12" s="4" t="s">
        <v>30</v>
      </c>
      <c r="L12" s="4">
        <v>174</v>
      </c>
      <c r="M12" s="4">
        <v>174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44636</v>
      </c>
      <c r="T12" s="4" t="s">
        <v>34</v>
      </c>
      <c r="U12" s="4">
        <v>174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44632</v>
      </c>
      <c r="G13" s="6">
        <v>44633</v>
      </c>
      <c r="H13" s="4">
        <v>1</v>
      </c>
      <c r="I13" s="4">
        <v>1</v>
      </c>
      <c r="J13" s="4">
        <v>1</v>
      </c>
      <c r="K13" s="4" t="s">
        <v>30</v>
      </c>
      <c r="L13" s="4">
        <v>196</v>
      </c>
      <c r="M13" s="4">
        <v>196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44614</v>
      </c>
      <c r="S13" s="6">
        <v>44636</v>
      </c>
      <c r="T13" s="4" t="s">
        <v>34</v>
      </c>
      <c r="U13" s="4">
        <v>196</v>
      </c>
      <c r="V13" s="4">
        <v>0</v>
      </c>
      <c r="W13" s="4">
        <v>0</v>
      </c>
      <c r="X13" s="4" t="s">
        <v>36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51</v>
      </c>
      <c r="F14" s="6">
        <v>44632</v>
      </c>
      <c r="G14" s="6">
        <v>44633</v>
      </c>
      <c r="H14" s="4">
        <v>1</v>
      </c>
      <c r="I14" s="4">
        <v>1</v>
      </c>
      <c r="J14" s="4">
        <v>1</v>
      </c>
      <c r="K14" s="4" t="s">
        <v>30</v>
      </c>
      <c r="L14" s="4">
        <v>59</v>
      </c>
      <c r="M14" s="4">
        <v>59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44618</v>
      </c>
      <c r="S14" s="6">
        <v>44636</v>
      </c>
      <c r="T14" s="4" t="s">
        <v>34</v>
      </c>
      <c r="U14" s="4">
        <v>59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44632</v>
      </c>
      <c r="G15" s="6">
        <v>44633</v>
      </c>
      <c r="H15" s="4">
        <v>1</v>
      </c>
      <c r="I15" s="4">
        <v>1</v>
      </c>
      <c r="J15" s="4">
        <v>1</v>
      </c>
      <c r="K15" s="4" t="s">
        <v>30</v>
      </c>
      <c r="L15" s="4">
        <v>93</v>
      </c>
      <c r="M15" s="4">
        <v>93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44619</v>
      </c>
      <c r="S15" s="6">
        <v>44636</v>
      </c>
      <c r="T15" s="4" t="s">
        <v>34</v>
      </c>
      <c r="U15" s="4">
        <v>93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44631</v>
      </c>
      <c r="G16" s="6">
        <v>44633</v>
      </c>
      <c r="H16" s="4">
        <v>1</v>
      </c>
      <c r="I16" s="4">
        <v>2</v>
      </c>
      <c r="J16" s="4">
        <v>2</v>
      </c>
      <c r="K16" s="4" t="s">
        <v>30</v>
      </c>
      <c r="L16" s="4">
        <v>444</v>
      </c>
      <c r="M16" s="4">
        <v>444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44621</v>
      </c>
      <c r="S16" s="6">
        <v>44636</v>
      </c>
      <c r="T16" s="4" t="s">
        <v>34</v>
      </c>
      <c r="U16" s="4">
        <v>444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100</v>
      </c>
      <c r="F17" s="6">
        <v>44631</v>
      </c>
      <c r="G17" s="6">
        <v>44633</v>
      </c>
      <c r="H17" s="4">
        <v>1</v>
      </c>
      <c r="I17" s="4">
        <v>2</v>
      </c>
      <c r="J17" s="4">
        <v>2</v>
      </c>
      <c r="K17" s="4" t="s">
        <v>30</v>
      </c>
      <c r="L17" s="4">
        <v>188</v>
      </c>
      <c r="M17" s="4">
        <v>188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44621</v>
      </c>
      <c r="S17" s="6">
        <v>44636</v>
      </c>
      <c r="T17" s="4" t="s">
        <v>34</v>
      </c>
      <c r="U17" s="4">
        <v>188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44632</v>
      </c>
      <c r="G18" s="6">
        <v>44633</v>
      </c>
      <c r="H18" s="4">
        <v>1</v>
      </c>
      <c r="I18" s="4">
        <v>1</v>
      </c>
      <c r="J18" s="4">
        <v>1</v>
      </c>
      <c r="K18" s="4" t="s">
        <v>30</v>
      </c>
      <c r="L18" s="4">
        <v>41</v>
      </c>
      <c r="M18" s="4">
        <v>41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44623</v>
      </c>
      <c r="S18" s="6">
        <v>44636</v>
      </c>
      <c r="T18" s="4" t="s">
        <v>34</v>
      </c>
      <c r="U18" s="4">
        <v>41</v>
      </c>
      <c r="V18" s="4">
        <v>0</v>
      </c>
      <c r="W18" s="4">
        <v>0</v>
      </c>
      <c r="X18" s="4" t="s">
        <v>113</v>
      </c>
      <c r="Y18" s="4" t="s">
        <v>36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44632</v>
      </c>
      <c r="G19" s="6">
        <v>44633</v>
      </c>
      <c r="H19" s="4">
        <v>1</v>
      </c>
      <c r="I19" s="4">
        <v>1</v>
      </c>
      <c r="J19" s="4">
        <v>1</v>
      </c>
      <c r="K19" s="4" t="s">
        <v>30</v>
      </c>
      <c r="L19" s="4">
        <v>96</v>
      </c>
      <c r="M19" s="4">
        <v>96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44624</v>
      </c>
      <c r="S19" s="6">
        <v>44636</v>
      </c>
      <c r="T19" s="4" t="s">
        <v>34</v>
      </c>
      <c r="U19" s="4">
        <v>96</v>
      </c>
      <c r="V19" s="4">
        <v>0</v>
      </c>
      <c r="W19" s="4">
        <v>0</v>
      </c>
      <c r="X19" s="4" t="s">
        <v>36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100</v>
      </c>
      <c r="F20" s="6">
        <v>44632</v>
      </c>
      <c r="G20" s="6">
        <v>44633</v>
      </c>
      <c r="H20" s="4">
        <v>1</v>
      </c>
      <c r="I20" s="4">
        <v>1</v>
      </c>
      <c r="J20" s="4">
        <v>1</v>
      </c>
      <c r="K20" s="4" t="s">
        <v>30</v>
      </c>
      <c r="L20" s="4">
        <v>84</v>
      </c>
      <c r="M20" s="4">
        <v>84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44624</v>
      </c>
      <c r="S20" s="6">
        <v>44636</v>
      </c>
      <c r="T20" s="4" t="s">
        <v>34</v>
      </c>
      <c r="U20" s="4">
        <v>84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44632</v>
      </c>
      <c r="G21" s="6">
        <v>44633</v>
      </c>
      <c r="H21" s="4">
        <v>1</v>
      </c>
      <c r="I21" s="4">
        <v>1</v>
      </c>
      <c r="J21" s="4">
        <v>1</v>
      </c>
      <c r="K21" s="4" t="s">
        <v>30</v>
      </c>
      <c r="L21" s="4">
        <v>111</v>
      </c>
      <c r="M21" s="4">
        <v>111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44624</v>
      </c>
      <c r="S21" s="6">
        <v>44636</v>
      </c>
      <c r="T21" s="4" t="s">
        <v>34</v>
      </c>
      <c r="U21" s="4">
        <v>111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44632</v>
      </c>
      <c r="G22" s="6">
        <v>44633</v>
      </c>
      <c r="H22" s="4">
        <v>1</v>
      </c>
      <c r="I22" s="4">
        <v>1</v>
      </c>
      <c r="J22" s="4">
        <v>1</v>
      </c>
      <c r="K22" s="4" t="s">
        <v>30</v>
      </c>
      <c r="L22" s="4">
        <v>72</v>
      </c>
      <c r="M22" s="4">
        <v>72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44624</v>
      </c>
      <c r="S22" s="6">
        <v>44636</v>
      </c>
      <c r="T22" s="4" t="s">
        <v>34</v>
      </c>
      <c r="U22" s="4">
        <v>72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89</v>
      </c>
      <c r="E23" s="4" t="s">
        <v>51</v>
      </c>
      <c r="F23" s="6">
        <v>44632</v>
      </c>
      <c r="G23" s="6">
        <v>44633</v>
      </c>
      <c r="H23" s="4">
        <v>1</v>
      </c>
      <c r="I23" s="4">
        <v>1</v>
      </c>
      <c r="J23" s="4">
        <v>1</v>
      </c>
      <c r="K23" s="4" t="s">
        <v>30</v>
      </c>
      <c r="L23" s="4">
        <v>70</v>
      </c>
      <c r="M23" s="4">
        <v>70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44627</v>
      </c>
      <c r="S23" s="6">
        <v>44636</v>
      </c>
      <c r="T23" s="4" t="s">
        <v>34</v>
      </c>
      <c r="U23" s="4">
        <v>70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44632</v>
      </c>
      <c r="G24" s="6">
        <v>44633</v>
      </c>
      <c r="H24" s="4">
        <v>1</v>
      </c>
      <c r="I24" s="4">
        <v>1</v>
      </c>
      <c r="J24" s="4">
        <v>1</v>
      </c>
      <c r="K24" s="4" t="s">
        <v>30</v>
      </c>
      <c r="L24" s="4">
        <v>271</v>
      </c>
      <c r="M24" s="4">
        <v>271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44627</v>
      </c>
      <c r="S24" s="6">
        <v>44636</v>
      </c>
      <c r="T24" s="4" t="s">
        <v>34</v>
      </c>
      <c r="U24" s="4">
        <v>271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44631</v>
      </c>
      <c r="G25" s="6">
        <v>44633</v>
      </c>
      <c r="H25" s="4">
        <v>1</v>
      </c>
      <c r="I25" s="4">
        <v>2</v>
      </c>
      <c r="J25" s="4">
        <v>2</v>
      </c>
      <c r="K25" s="4" t="s">
        <v>30</v>
      </c>
      <c r="L25" s="4">
        <v>486</v>
      </c>
      <c r="M25" s="4">
        <v>486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44627</v>
      </c>
      <c r="S25" s="6">
        <v>44636</v>
      </c>
      <c r="T25" s="4" t="s">
        <v>34</v>
      </c>
      <c r="U25" s="4">
        <v>486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44632</v>
      </c>
      <c r="G26" s="6">
        <v>44633</v>
      </c>
      <c r="H26" s="4">
        <v>1</v>
      </c>
      <c r="I26" s="4">
        <v>1</v>
      </c>
      <c r="J26" s="4">
        <v>1</v>
      </c>
      <c r="K26" s="4" t="s">
        <v>30</v>
      </c>
      <c r="L26" s="4">
        <v>333</v>
      </c>
      <c r="M26" s="4">
        <v>333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44627</v>
      </c>
      <c r="S26" s="6">
        <v>44636</v>
      </c>
      <c r="T26" s="4" t="s">
        <v>34</v>
      </c>
      <c r="U26" s="4">
        <v>333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44630</v>
      </c>
      <c r="G27" s="6">
        <v>44633</v>
      </c>
      <c r="H27" s="4">
        <v>1</v>
      </c>
      <c r="I27" s="4">
        <v>3</v>
      </c>
      <c r="J27" s="4">
        <v>3</v>
      </c>
      <c r="K27" s="4" t="s">
        <v>30</v>
      </c>
      <c r="L27" s="4">
        <v>299</v>
      </c>
      <c r="M27" s="4">
        <v>299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44629</v>
      </c>
      <c r="S27" s="6">
        <v>44636</v>
      </c>
      <c r="T27" s="4" t="s">
        <v>34</v>
      </c>
      <c r="U27" s="4">
        <v>299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44632</v>
      </c>
      <c r="G28" s="6">
        <v>44633</v>
      </c>
      <c r="H28" s="4">
        <v>1</v>
      </c>
      <c r="I28" s="4">
        <v>1</v>
      </c>
      <c r="J28" s="4">
        <v>1</v>
      </c>
      <c r="K28" s="4" t="s">
        <v>30</v>
      </c>
      <c r="L28" s="4">
        <v>165</v>
      </c>
      <c r="M28" s="4">
        <v>165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44629</v>
      </c>
      <c r="S28" s="6">
        <v>44636</v>
      </c>
      <c r="T28" s="4" t="s">
        <v>34</v>
      </c>
      <c r="U28" s="4">
        <v>165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44632</v>
      </c>
      <c r="G29" s="6">
        <v>44633</v>
      </c>
      <c r="H29" s="4">
        <v>1</v>
      </c>
      <c r="I29" s="4">
        <v>1</v>
      </c>
      <c r="J29" s="4">
        <v>1</v>
      </c>
      <c r="K29" s="4" t="s">
        <v>30</v>
      </c>
      <c r="L29" s="4">
        <v>271</v>
      </c>
      <c r="M29" s="4">
        <v>271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44629</v>
      </c>
      <c r="S29" s="6">
        <v>44636</v>
      </c>
      <c r="T29" s="4" t="s">
        <v>34</v>
      </c>
      <c r="U29" s="4">
        <v>271</v>
      </c>
      <c r="V29" s="4">
        <v>0</v>
      </c>
      <c r="W29" s="4">
        <v>0</v>
      </c>
      <c r="X29" s="4" t="s">
        <v>167</v>
      </c>
      <c r="Y29" s="4" t="s">
        <v>36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44632</v>
      </c>
      <c r="G30" s="6">
        <v>44633</v>
      </c>
      <c r="H30" s="4">
        <v>1</v>
      </c>
      <c r="I30" s="4">
        <v>1</v>
      </c>
      <c r="J30" s="4">
        <v>1</v>
      </c>
      <c r="K30" s="4" t="s">
        <v>30</v>
      </c>
      <c r="L30" s="4">
        <v>238</v>
      </c>
      <c r="M30" s="4">
        <v>238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44629</v>
      </c>
      <c r="S30" s="6">
        <v>44636</v>
      </c>
      <c r="T30" s="4" t="s">
        <v>34</v>
      </c>
      <c r="U30" s="4">
        <v>238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140</v>
      </c>
      <c r="E31" s="4" t="s">
        <v>141</v>
      </c>
      <c r="F31" s="6">
        <v>44632</v>
      </c>
      <c r="G31" s="6">
        <v>44633</v>
      </c>
      <c r="H31" s="4">
        <v>1</v>
      </c>
      <c r="I31" s="4">
        <v>1</v>
      </c>
      <c r="J31" s="4">
        <v>1</v>
      </c>
      <c r="K31" s="4" t="s">
        <v>30</v>
      </c>
      <c r="L31" s="4">
        <v>271</v>
      </c>
      <c r="M31" s="4">
        <v>271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44629</v>
      </c>
      <c r="S31" s="6">
        <v>44636</v>
      </c>
      <c r="T31" s="4" t="s">
        <v>34</v>
      </c>
      <c r="U31" s="4">
        <v>271</v>
      </c>
      <c r="V31" s="4">
        <v>0</v>
      </c>
      <c r="W31" s="4">
        <v>0</v>
      </c>
      <c r="X31" s="4" t="s">
        <v>176</v>
      </c>
      <c r="Y31" s="4" t="s">
        <v>36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140</v>
      </c>
      <c r="E32" s="4" t="s">
        <v>141</v>
      </c>
      <c r="F32" s="6">
        <v>44632</v>
      </c>
      <c r="G32" s="6">
        <v>44633</v>
      </c>
      <c r="H32" s="4">
        <v>1</v>
      </c>
      <c r="I32" s="4">
        <v>1</v>
      </c>
      <c r="J32" s="4">
        <v>1</v>
      </c>
      <c r="K32" s="4" t="s">
        <v>30</v>
      </c>
      <c r="L32" s="4">
        <v>271</v>
      </c>
      <c r="M32" s="4">
        <v>271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44629</v>
      </c>
      <c r="S32" s="6">
        <v>44636</v>
      </c>
      <c r="T32" s="4" t="s">
        <v>34</v>
      </c>
      <c r="U32" s="4">
        <v>271</v>
      </c>
      <c r="V32" s="4">
        <v>0</v>
      </c>
      <c r="W32" s="4">
        <v>0</v>
      </c>
      <c r="X32" s="4" t="s">
        <v>179</v>
      </c>
      <c r="Y32" s="4" t="s">
        <v>36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51</v>
      </c>
      <c r="F33" s="6">
        <v>44630</v>
      </c>
      <c r="G33" s="6">
        <v>44633</v>
      </c>
      <c r="H33" s="4">
        <v>1</v>
      </c>
      <c r="I33" s="4">
        <v>3</v>
      </c>
      <c r="J33" s="4">
        <v>3</v>
      </c>
      <c r="K33" s="4" t="s">
        <v>30</v>
      </c>
      <c r="L33" s="4">
        <v>188</v>
      </c>
      <c r="M33" s="4">
        <v>188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44629</v>
      </c>
      <c r="S33" s="6">
        <v>44636</v>
      </c>
      <c r="T33" s="4" t="s">
        <v>34</v>
      </c>
      <c r="U33" s="4">
        <v>188</v>
      </c>
      <c r="V33" s="4">
        <v>0</v>
      </c>
      <c r="W33" s="4">
        <v>0</v>
      </c>
      <c r="X33" s="4" t="s">
        <v>183</v>
      </c>
      <c r="Y33" s="4" t="s">
        <v>36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44632</v>
      </c>
      <c r="G34" s="6">
        <v>44633</v>
      </c>
      <c r="H34" s="4">
        <v>1</v>
      </c>
      <c r="I34" s="4">
        <v>1</v>
      </c>
      <c r="J34" s="4">
        <v>1</v>
      </c>
      <c r="K34" s="4" t="s">
        <v>30</v>
      </c>
      <c r="L34" s="4">
        <v>38</v>
      </c>
      <c r="M34" s="4">
        <v>38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44629</v>
      </c>
      <c r="S34" s="6">
        <v>44636</v>
      </c>
      <c r="T34" s="4" t="s">
        <v>34</v>
      </c>
      <c r="U34" s="4">
        <v>38</v>
      </c>
      <c r="V34" s="4">
        <v>0</v>
      </c>
      <c r="W34" s="4">
        <v>0</v>
      </c>
      <c r="X34" s="4" t="s">
        <v>188</v>
      </c>
      <c r="Y34" s="4" t="s">
        <v>36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44631</v>
      </c>
      <c r="G35" s="6">
        <v>44633</v>
      </c>
      <c r="H35" s="4">
        <v>1</v>
      </c>
      <c r="I35" s="4">
        <v>2</v>
      </c>
      <c r="J35" s="4">
        <v>2</v>
      </c>
      <c r="K35" s="4" t="s">
        <v>30</v>
      </c>
      <c r="L35" s="4">
        <v>184</v>
      </c>
      <c r="M35" s="4">
        <v>184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44630</v>
      </c>
      <c r="S35" s="6">
        <v>44636</v>
      </c>
      <c r="T35" s="4" t="s">
        <v>34</v>
      </c>
      <c r="U35" s="4">
        <v>184</v>
      </c>
      <c r="V35" s="4">
        <v>0</v>
      </c>
      <c r="W35" s="4">
        <v>0</v>
      </c>
      <c r="X35" s="4" t="s">
        <v>36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44632</v>
      </c>
      <c r="G36" s="6">
        <v>44633</v>
      </c>
      <c r="H36" s="4">
        <v>1</v>
      </c>
      <c r="I36" s="4">
        <v>1</v>
      </c>
      <c r="J36" s="4">
        <v>1</v>
      </c>
      <c r="K36" s="4" t="s">
        <v>30</v>
      </c>
      <c r="L36" s="4">
        <v>182</v>
      </c>
      <c r="M36" s="4">
        <v>182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44630</v>
      </c>
      <c r="S36" s="6">
        <v>44636</v>
      </c>
      <c r="T36" s="4" t="s">
        <v>34</v>
      </c>
      <c r="U36" s="4">
        <v>182</v>
      </c>
      <c r="V36" s="4">
        <v>0</v>
      </c>
      <c r="W36" s="4">
        <v>0</v>
      </c>
      <c r="X36" s="4" t="s">
        <v>198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44632</v>
      </c>
      <c r="G37" s="6">
        <v>44633</v>
      </c>
      <c r="H37" s="4">
        <v>1</v>
      </c>
      <c r="I37" s="4">
        <v>1</v>
      </c>
      <c r="J37" s="4">
        <v>1</v>
      </c>
      <c r="K37" s="4" t="s">
        <v>30</v>
      </c>
      <c r="L37" s="4">
        <v>58</v>
      </c>
      <c r="M37" s="4">
        <v>58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44630</v>
      </c>
      <c r="S37" s="6">
        <v>44636</v>
      </c>
      <c r="T37" s="4" t="s">
        <v>34</v>
      </c>
      <c r="U37" s="4">
        <v>58</v>
      </c>
      <c r="V37" s="4">
        <v>0</v>
      </c>
      <c r="W37" s="4">
        <v>0</v>
      </c>
      <c r="X37" s="4" t="s">
        <v>204</v>
      </c>
      <c r="Y37" s="4" t="s">
        <v>36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89</v>
      </c>
      <c r="E38" s="4" t="s">
        <v>51</v>
      </c>
      <c r="F38" s="6">
        <v>44632</v>
      </c>
      <c r="G38" s="6">
        <v>44633</v>
      </c>
      <c r="H38" s="4">
        <v>1</v>
      </c>
      <c r="I38" s="4">
        <v>1</v>
      </c>
      <c r="J38" s="4">
        <v>1</v>
      </c>
      <c r="K38" s="4" t="s">
        <v>30</v>
      </c>
      <c r="L38" s="4">
        <v>83</v>
      </c>
      <c r="M38" s="4">
        <v>83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44630</v>
      </c>
      <c r="S38" s="6">
        <v>44636</v>
      </c>
      <c r="T38" s="4" t="s">
        <v>34</v>
      </c>
      <c r="U38" s="4">
        <v>83</v>
      </c>
      <c r="V38" s="4">
        <v>0</v>
      </c>
      <c r="W38" s="4">
        <v>0</v>
      </c>
      <c r="X38" s="4" t="s">
        <v>207</v>
      </c>
      <c r="Y38" s="4" t="s">
        <v>36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44631</v>
      </c>
      <c r="G39" s="6">
        <v>44633</v>
      </c>
      <c r="H39" s="4">
        <v>2</v>
      </c>
      <c r="I39" s="4">
        <v>2</v>
      </c>
      <c r="J39" s="4">
        <v>4</v>
      </c>
      <c r="K39" s="4" t="s">
        <v>30</v>
      </c>
      <c r="L39" s="4">
        <v>136</v>
      </c>
      <c r="M39" s="4">
        <v>136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44630</v>
      </c>
      <c r="S39" s="6">
        <v>44636</v>
      </c>
      <c r="T39" s="4" t="s">
        <v>34</v>
      </c>
      <c r="U39" s="4">
        <v>136</v>
      </c>
      <c r="V39" s="4">
        <v>0</v>
      </c>
      <c r="W39" s="4">
        <v>0</v>
      </c>
      <c r="X39" s="4" t="s">
        <v>212</v>
      </c>
      <c r="Y39" s="4" t="s">
        <v>36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89</v>
      </c>
      <c r="E40" s="4" t="s">
        <v>51</v>
      </c>
      <c r="F40" s="6">
        <v>44632</v>
      </c>
      <c r="G40" s="6">
        <v>44633</v>
      </c>
      <c r="H40" s="4">
        <v>1</v>
      </c>
      <c r="I40" s="4">
        <v>1</v>
      </c>
      <c r="J40" s="4">
        <v>1</v>
      </c>
      <c r="K40" s="4" t="s">
        <v>30</v>
      </c>
      <c r="L40" s="4">
        <v>83</v>
      </c>
      <c r="M40" s="4">
        <v>83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44631</v>
      </c>
      <c r="S40" s="6">
        <v>44636</v>
      </c>
      <c r="T40" s="4" t="s">
        <v>34</v>
      </c>
      <c r="U40" s="4">
        <v>83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44632</v>
      </c>
      <c r="G41" s="6">
        <v>44633</v>
      </c>
      <c r="H41" s="4">
        <v>1</v>
      </c>
      <c r="I41" s="4">
        <v>1</v>
      </c>
      <c r="J41" s="4">
        <v>1</v>
      </c>
      <c r="K41" s="4" t="s">
        <v>30</v>
      </c>
      <c r="L41" s="4">
        <v>103</v>
      </c>
      <c r="M41" s="4">
        <v>103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44631</v>
      </c>
      <c r="S41" s="6">
        <v>44636</v>
      </c>
      <c r="T41" s="4" t="s">
        <v>34</v>
      </c>
      <c r="U41" s="4">
        <v>103</v>
      </c>
      <c r="V41" s="4">
        <v>0</v>
      </c>
      <c r="W41" s="4">
        <v>0</v>
      </c>
      <c r="X41" s="4" t="s">
        <v>36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44631</v>
      </c>
      <c r="G42" s="6">
        <v>44633</v>
      </c>
      <c r="H42" s="4">
        <v>1</v>
      </c>
      <c r="I42" s="4">
        <v>2</v>
      </c>
      <c r="J42" s="4">
        <v>2</v>
      </c>
      <c r="K42" s="4" t="s">
        <v>30</v>
      </c>
      <c r="L42" s="4">
        <v>116</v>
      </c>
      <c r="M42" s="4">
        <v>116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44631</v>
      </c>
      <c r="S42" s="6">
        <v>44636</v>
      </c>
      <c r="T42" s="4" t="s">
        <v>34</v>
      </c>
      <c r="U42" s="4">
        <v>116</v>
      </c>
      <c r="V42" s="4">
        <v>0</v>
      </c>
      <c r="W42" s="4">
        <v>0</v>
      </c>
      <c r="X42" s="4" t="s">
        <v>36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44631</v>
      </c>
      <c r="G43" s="6">
        <v>44633</v>
      </c>
      <c r="H43" s="4">
        <v>1</v>
      </c>
      <c r="I43" s="4">
        <v>2</v>
      </c>
      <c r="J43" s="4">
        <v>2</v>
      </c>
      <c r="K43" s="4" t="s">
        <v>30</v>
      </c>
      <c r="L43" s="4">
        <v>672</v>
      </c>
      <c r="M43" s="4">
        <v>672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44631</v>
      </c>
      <c r="S43" s="6">
        <v>44636</v>
      </c>
      <c r="T43" s="4" t="s">
        <v>34</v>
      </c>
      <c r="U43" s="4">
        <v>672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155</v>
      </c>
      <c r="B44" s="4" t="s">
        <v>26</v>
      </c>
      <c r="C44" s="4" t="s">
        <v>66</v>
      </c>
      <c r="D44" s="4" t="s">
        <v>156</v>
      </c>
      <c r="E44" s="4" t="s">
        <v>157</v>
      </c>
      <c r="F44" s="6">
        <v>44630</v>
      </c>
      <c r="G44" s="6">
        <v>44633</v>
      </c>
      <c r="H44" s="4">
        <v>1</v>
      </c>
      <c r="I44" s="4">
        <v>3</v>
      </c>
      <c r="J44" s="4">
        <v>3</v>
      </c>
      <c r="K44" s="4" t="s">
        <v>30</v>
      </c>
      <c r="L44" s="4">
        <v>-299</v>
      </c>
      <c r="M44" s="4">
        <v>-299</v>
      </c>
      <c r="N44" s="4" t="s">
        <v>158</v>
      </c>
      <c r="O44" s="4" t="s">
        <v>32</v>
      </c>
      <c r="P44" s="4" t="s">
        <v>33</v>
      </c>
      <c r="Q44" s="4">
        <v>0</v>
      </c>
      <c r="R44" s="7">
        <v>44629</v>
      </c>
      <c r="S44" s="6">
        <v>44636</v>
      </c>
      <c r="T44" s="4" t="s">
        <v>34</v>
      </c>
      <c r="U44" s="4">
        <v>-299</v>
      </c>
      <c r="V44" s="4">
        <v>0</v>
      </c>
      <c r="W44" s="4">
        <v>0</v>
      </c>
      <c r="X44" s="4" t="s">
        <v>159</v>
      </c>
      <c r="Y44" s="4" t="s">
        <v>160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44632</v>
      </c>
      <c r="G45" s="6">
        <v>44633</v>
      </c>
      <c r="H45" s="4">
        <v>1</v>
      </c>
      <c r="I45" s="4">
        <v>1</v>
      </c>
      <c r="J45" s="4">
        <v>1</v>
      </c>
      <c r="K45" s="4" t="s">
        <v>30</v>
      </c>
      <c r="L45" s="4">
        <v>31</v>
      </c>
      <c r="M45" s="4">
        <v>31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44631</v>
      </c>
      <c r="S45" s="6">
        <v>44636</v>
      </c>
      <c r="T45" s="4" t="s">
        <v>34</v>
      </c>
      <c r="U45" s="4">
        <v>31</v>
      </c>
      <c r="V45" s="4">
        <v>0</v>
      </c>
      <c r="W45" s="4">
        <v>0</v>
      </c>
      <c r="X45" s="4" t="s">
        <v>235</v>
      </c>
      <c r="Y45" s="4" t="s">
        <v>36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44632</v>
      </c>
      <c r="G46" s="6">
        <v>44633</v>
      </c>
      <c r="H46" s="4">
        <v>1</v>
      </c>
      <c r="I46" s="4">
        <v>1</v>
      </c>
      <c r="J46" s="4">
        <v>1</v>
      </c>
      <c r="K46" s="4" t="s">
        <v>30</v>
      </c>
      <c r="L46" s="4">
        <v>44</v>
      </c>
      <c r="M46" s="4">
        <v>44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44631</v>
      </c>
      <c r="S46" s="6">
        <v>44636</v>
      </c>
      <c r="T46" s="4" t="s">
        <v>34</v>
      </c>
      <c r="U46" s="4">
        <v>44</v>
      </c>
      <c r="V46" s="4">
        <v>0</v>
      </c>
      <c r="W46" s="4">
        <v>0</v>
      </c>
      <c r="X46" s="4" t="s">
        <v>240</v>
      </c>
      <c r="Y46" s="4" t="s">
        <v>36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44631</v>
      </c>
      <c r="G47" s="6">
        <v>44633</v>
      </c>
      <c r="H47" s="4">
        <v>1</v>
      </c>
      <c r="I47" s="4">
        <v>2</v>
      </c>
      <c r="J47" s="4">
        <v>2</v>
      </c>
      <c r="K47" s="4" t="s">
        <v>30</v>
      </c>
      <c r="L47" s="4">
        <v>108</v>
      </c>
      <c r="M47" s="4">
        <v>108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44631</v>
      </c>
      <c r="S47" s="6">
        <v>44636</v>
      </c>
      <c r="T47" s="4" t="s">
        <v>34</v>
      </c>
      <c r="U47" s="4">
        <v>108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44632</v>
      </c>
      <c r="G48" s="6">
        <v>44633</v>
      </c>
      <c r="H48" s="4">
        <v>1</v>
      </c>
      <c r="I48" s="4">
        <v>1</v>
      </c>
      <c r="J48" s="4">
        <v>1</v>
      </c>
      <c r="K48" s="4" t="s">
        <v>30</v>
      </c>
      <c r="L48" s="4">
        <v>82</v>
      </c>
      <c r="M48" s="4">
        <v>82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44631</v>
      </c>
      <c r="S48" s="6">
        <v>44636</v>
      </c>
      <c r="T48" s="4" t="s">
        <v>34</v>
      </c>
      <c r="U48" s="4">
        <v>82</v>
      </c>
      <c r="V48" s="4">
        <v>0</v>
      </c>
      <c r="W48" s="4">
        <v>0</v>
      </c>
      <c r="X48" s="4" t="s">
        <v>251</v>
      </c>
      <c r="Y48" s="4" t="s">
        <v>36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216</v>
      </c>
      <c r="E49" s="4" t="s">
        <v>217</v>
      </c>
      <c r="F49" s="6">
        <v>44632</v>
      </c>
      <c r="G49" s="6">
        <v>44633</v>
      </c>
      <c r="H49" s="4">
        <v>1</v>
      </c>
      <c r="I49" s="4">
        <v>1</v>
      </c>
      <c r="J49" s="4">
        <v>1</v>
      </c>
      <c r="K49" s="4" t="s">
        <v>30</v>
      </c>
      <c r="L49" s="4">
        <v>101</v>
      </c>
      <c r="M49" s="4">
        <v>101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44632</v>
      </c>
      <c r="S49" s="6">
        <v>44636</v>
      </c>
      <c r="T49" s="4" t="s">
        <v>34</v>
      </c>
      <c r="U49" s="4">
        <v>101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44632</v>
      </c>
      <c r="G50" s="6">
        <v>44633</v>
      </c>
      <c r="H50" s="4">
        <v>1</v>
      </c>
      <c r="I50" s="4">
        <v>1</v>
      </c>
      <c r="J50" s="4">
        <v>1</v>
      </c>
      <c r="K50" s="4" t="s">
        <v>30</v>
      </c>
      <c r="L50" s="4">
        <v>50</v>
      </c>
      <c r="M50" s="4">
        <v>50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44632</v>
      </c>
      <c r="S50" s="6">
        <v>44636</v>
      </c>
      <c r="T50" s="4" t="s">
        <v>34</v>
      </c>
      <c r="U50" s="4">
        <v>50</v>
      </c>
      <c r="V50" s="4">
        <v>0</v>
      </c>
      <c r="W50" s="4">
        <v>0</v>
      </c>
      <c r="X50" s="4" t="s">
        <v>258</v>
      </c>
      <c r="Y50" s="4" t="s">
        <v>36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44632</v>
      </c>
      <c r="G51" s="6">
        <v>44633</v>
      </c>
      <c r="H51" s="4">
        <v>1</v>
      </c>
      <c r="I51" s="4">
        <v>1</v>
      </c>
      <c r="J51" s="4">
        <v>1</v>
      </c>
      <c r="K51" s="4" t="s">
        <v>30</v>
      </c>
      <c r="L51" s="4">
        <v>153</v>
      </c>
      <c r="M51" s="4">
        <v>153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44632</v>
      </c>
      <c r="S51" s="6">
        <v>44636</v>
      </c>
      <c r="T51" s="4" t="s">
        <v>34</v>
      </c>
      <c r="U51" s="4">
        <v>153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44632</v>
      </c>
      <c r="G52" s="6">
        <v>44633</v>
      </c>
      <c r="H52" s="4">
        <v>1</v>
      </c>
      <c r="I52" s="4">
        <v>1</v>
      </c>
      <c r="J52" s="4">
        <v>1</v>
      </c>
      <c r="K52" s="4" t="s">
        <v>30</v>
      </c>
      <c r="L52" s="4">
        <v>126</v>
      </c>
      <c r="M52" s="4">
        <v>126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44632</v>
      </c>
      <c r="S52" s="6">
        <v>44636</v>
      </c>
      <c r="T52" s="4" t="s">
        <v>34</v>
      </c>
      <c r="U52" s="4">
        <v>126</v>
      </c>
      <c r="V52" s="4">
        <v>0</v>
      </c>
      <c r="W52" s="4">
        <v>0</v>
      </c>
      <c r="X52" s="4" t="s">
        <v>36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266</v>
      </c>
      <c r="E53" s="4" t="s">
        <v>271</v>
      </c>
      <c r="F53" s="6">
        <v>44632</v>
      </c>
      <c r="G53" s="6">
        <v>44633</v>
      </c>
      <c r="H53" s="4">
        <v>1</v>
      </c>
      <c r="I53" s="4">
        <v>1</v>
      </c>
      <c r="J53" s="4">
        <v>1</v>
      </c>
      <c r="K53" s="4" t="s">
        <v>30</v>
      </c>
      <c r="L53" s="4">
        <v>145</v>
      </c>
      <c r="M53" s="4">
        <v>145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44632</v>
      </c>
      <c r="S53" s="6">
        <v>44636</v>
      </c>
      <c r="T53" s="4" t="s">
        <v>34</v>
      </c>
      <c r="U53" s="4">
        <v>145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44632</v>
      </c>
      <c r="G54" s="6">
        <v>44633</v>
      </c>
      <c r="H54" s="4">
        <v>1</v>
      </c>
      <c r="I54" s="4">
        <v>1</v>
      </c>
      <c r="J54" s="4">
        <v>1</v>
      </c>
      <c r="K54" s="4" t="s">
        <v>30</v>
      </c>
      <c r="L54" s="4">
        <v>205</v>
      </c>
      <c r="M54" s="4">
        <v>205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44632</v>
      </c>
      <c r="S54" s="6">
        <v>44636</v>
      </c>
      <c r="T54" s="4" t="s">
        <v>34</v>
      </c>
      <c r="U54" s="4">
        <v>205</v>
      </c>
      <c r="V54" s="4">
        <v>0</v>
      </c>
      <c r="W54" s="4">
        <v>0</v>
      </c>
      <c r="X54" s="4" t="s">
        <v>279</v>
      </c>
      <c r="Y54" s="4" t="s">
        <v>36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44632</v>
      </c>
      <c r="G55" s="6">
        <v>44633</v>
      </c>
      <c r="H55" s="4">
        <v>1</v>
      </c>
      <c r="I55" s="4">
        <v>1</v>
      </c>
      <c r="J55" s="4">
        <v>1</v>
      </c>
      <c r="K55" s="4" t="s">
        <v>30</v>
      </c>
      <c r="L55" s="4">
        <v>51</v>
      </c>
      <c r="M55" s="4">
        <v>51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44632</v>
      </c>
      <c r="S55" s="6">
        <v>44636</v>
      </c>
      <c r="T55" s="4" t="s">
        <v>34</v>
      </c>
      <c r="U55" s="4">
        <v>51</v>
      </c>
      <c r="V55" s="4">
        <v>0</v>
      </c>
      <c r="W55" s="4">
        <v>0</v>
      </c>
      <c r="X55" s="4" t="s">
        <v>284</v>
      </c>
      <c r="Y55" s="4" t="s">
        <v>36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44632</v>
      </c>
      <c r="G56" s="6">
        <v>44633</v>
      </c>
      <c r="H56" s="4">
        <v>1</v>
      </c>
      <c r="I56" s="4">
        <v>1</v>
      </c>
      <c r="J56" s="4">
        <v>1</v>
      </c>
      <c r="K56" s="4" t="s">
        <v>30</v>
      </c>
      <c r="L56" s="4">
        <v>26</v>
      </c>
      <c r="M56" s="4">
        <v>26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44632</v>
      </c>
      <c r="S56" s="6">
        <v>44636</v>
      </c>
      <c r="T56" s="4" t="s">
        <v>34</v>
      </c>
      <c r="U56" s="4">
        <v>26</v>
      </c>
      <c r="V56" s="4">
        <v>0</v>
      </c>
      <c r="W56" s="4">
        <v>0</v>
      </c>
      <c r="X56" s="4" t="s">
        <v>289</v>
      </c>
      <c r="Y56" s="4" t="s">
        <v>36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44632</v>
      </c>
      <c r="G57" s="6">
        <v>44633</v>
      </c>
      <c r="H57" s="4">
        <v>1</v>
      </c>
      <c r="I57" s="4">
        <v>1</v>
      </c>
      <c r="J57" s="4">
        <v>1</v>
      </c>
      <c r="K57" s="4" t="s">
        <v>30</v>
      </c>
      <c r="L57" s="4">
        <v>37</v>
      </c>
      <c r="M57" s="4">
        <v>37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44632</v>
      </c>
      <c r="S57" s="6">
        <v>44636</v>
      </c>
      <c r="T57" s="4" t="s">
        <v>34</v>
      </c>
      <c r="U57" s="4">
        <v>37</v>
      </c>
      <c r="V57" s="4">
        <v>0</v>
      </c>
      <c r="W57" s="4">
        <v>0</v>
      </c>
      <c r="X57" s="4" t="s">
        <v>294</v>
      </c>
      <c r="Y57" s="4" t="s">
        <v>36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297</v>
      </c>
      <c r="F58" s="6">
        <v>44632</v>
      </c>
      <c r="G58" s="6">
        <v>44633</v>
      </c>
      <c r="H58" s="4">
        <v>1</v>
      </c>
      <c r="I58" s="4">
        <v>1</v>
      </c>
      <c r="J58" s="4">
        <v>1</v>
      </c>
      <c r="K58" s="4" t="s">
        <v>30</v>
      </c>
      <c r="L58" s="4">
        <v>19</v>
      </c>
      <c r="M58" s="4">
        <v>19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44632</v>
      </c>
      <c r="S58" s="6">
        <v>44636</v>
      </c>
      <c r="T58" s="4" t="s">
        <v>34</v>
      </c>
      <c r="U58" s="4">
        <v>19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44632</v>
      </c>
      <c r="G59" s="6">
        <v>44633</v>
      </c>
      <c r="H59" s="4">
        <v>1</v>
      </c>
      <c r="I59" s="4">
        <v>1</v>
      </c>
      <c r="J59" s="4">
        <v>1</v>
      </c>
      <c r="K59" s="4" t="s">
        <v>30</v>
      </c>
      <c r="L59" s="4">
        <v>26</v>
      </c>
      <c r="M59" s="4">
        <v>26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44632</v>
      </c>
      <c r="S59" s="6">
        <v>44636</v>
      </c>
      <c r="T59" s="4" t="s">
        <v>34</v>
      </c>
      <c r="U59" s="4">
        <v>26</v>
      </c>
      <c r="V59" s="4">
        <v>0</v>
      </c>
      <c r="W59" s="4">
        <v>0</v>
      </c>
      <c r="X59" s="4" t="s">
        <v>301</v>
      </c>
      <c r="Y59" s="4" t="s">
        <v>36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45</v>
      </c>
      <c r="F60" s="6">
        <v>44632</v>
      </c>
      <c r="G60" s="6">
        <v>44633</v>
      </c>
      <c r="H60" s="4">
        <v>1</v>
      </c>
      <c r="I60" s="4">
        <v>1</v>
      </c>
      <c r="J60" s="4">
        <v>1</v>
      </c>
      <c r="K60" s="4" t="s">
        <v>30</v>
      </c>
      <c r="L60" s="4">
        <v>267</v>
      </c>
      <c r="M60" s="4">
        <v>267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44632</v>
      </c>
      <c r="S60" s="6">
        <v>44636</v>
      </c>
      <c r="T60" s="4" t="s">
        <v>34</v>
      </c>
      <c r="U60" s="4">
        <v>267</v>
      </c>
      <c r="V60" s="4">
        <v>0</v>
      </c>
      <c r="W60" s="4">
        <v>0</v>
      </c>
      <c r="X60" s="4" t="s">
        <v>36</v>
      </c>
      <c r="Y6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6"/>
  <sheetViews>
    <sheetView tabSelected="1" topLeftCell="A47" workbookViewId="0">
      <selection activeCell="F83" sqref="F83"/>
    </sheetView>
  </sheetViews>
  <sheetFormatPr defaultColWidth="9" defaultRowHeight="13.5"/>
  <cols>
    <col min="1" max="1" width="12.625" style="4"/>
    <col min="2" max="3" width="10.375" style="4"/>
    <col min="4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305</v>
      </c>
    </row>
    <row r="2" s="4" customFormat="1" spans="1:9">
      <c r="A2" s="5">
        <v>17126309326</v>
      </c>
      <c r="B2" s="6">
        <v>44631</v>
      </c>
      <c r="C2" s="6">
        <v>44633</v>
      </c>
      <c r="D2" s="4">
        <v>282</v>
      </c>
      <c r="E2" s="4" t="str">
        <f>VLOOKUP(A2,HOP!A:L,12,0)</f>
        <v>282.00</v>
      </c>
      <c r="F2" s="4" t="str">
        <f>VLOOKUP(A2,HOP!A:C,3,0)</f>
        <v>2375557</v>
      </c>
      <c r="G2" s="4">
        <f>D2-E2</f>
        <v>0</v>
      </c>
      <c r="H2" s="4" t="str">
        <f>$H$1&amp;F2</f>
        <v>，2375557</v>
      </c>
      <c r="I2" s="4" t="str">
        <f>VLOOKUP(A2,HOP!A:U,21,0)</f>
        <v>直连</v>
      </c>
    </row>
    <row r="3" s="4" customFormat="1" spans="1:9">
      <c r="A3" s="5">
        <v>17198790337</v>
      </c>
      <c r="B3" s="6">
        <v>44632</v>
      </c>
      <c r="C3" s="6">
        <v>44633</v>
      </c>
      <c r="D3" s="4">
        <v>159</v>
      </c>
      <c r="E3" s="4" t="str">
        <f>VLOOKUP(A3,HOP!A:L,12,0)</f>
        <v>159.00</v>
      </c>
      <c r="F3" s="4" t="str">
        <f>VLOOKUP(A3,HOP!A:C,3,0)</f>
        <v>2399758</v>
      </c>
      <c r="G3" s="4">
        <f t="shared" ref="G3:G34" si="0">D3-E3</f>
        <v>0</v>
      </c>
      <c r="H3" s="4" t="str">
        <f t="shared" ref="H3:H34" si="1">$H$1&amp;F3</f>
        <v>，2399758</v>
      </c>
      <c r="I3" s="4" t="str">
        <f>VLOOKUP(A3,HOP!A:U,21,0)</f>
        <v>直连</v>
      </c>
    </row>
    <row r="4" s="4" customFormat="1" spans="1:9">
      <c r="A4" s="5">
        <v>17205898185</v>
      </c>
      <c r="B4" s="6">
        <v>44632</v>
      </c>
      <c r="C4" s="6">
        <v>44633</v>
      </c>
      <c r="D4" s="4">
        <v>184</v>
      </c>
      <c r="E4" s="4" t="str">
        <f>VLOOKUP(A4,HOP!A:L,12,0)</f>
        <v>184.00</v>
      </c>
      <c r="F4" s="4" t="str">
        <f>VLOOKUP(A4,HOP!A:C,3,0)</f>
        <v>2403066</v>
      </c>
      <c r="G4" s="4">
        <f t="shared" si="0"/>
        <v>0</v>
      </c>
      <c r="H4" s="4" t="str">
        <f t="shared" si="1"/>
        <v>，2403066</v>
      </c>
      <c r="I4" s="4" t="str">
        <f>VLOOKUP(A4,HOP!A:U,21,0)</f>
        <v>直连</v>
      </c>
    </row>
    <row r="5" s="4" customFormat="1" spans="1:9">
      <c r="A5" s="5">
        <v>17279616673</v>
      </c>
      <c r="B5" s="6">
        <v>44632</v>
      </c>
      <c r="C5" s="6">
        <v>44633</v>
      </c>
      <c r="D5" s="4">
        <v>179</v>
      </c>
      <c r="E5" s="4" t="str">
        <f>VLOOKUP(A5,HOP!A:L,12,0)</f>
        <v>179.00</v>
      </c>
      <c r="F5" s="4" t="str">
        <f>VLOOKUP(A5,HOP!A:C,3,0)</f>
        <v>2412748</v>
      </c>
      <c r="G5" s="4">
        <f t="shared" si="0"/>
        <v>0</v>
      </c>
      <c r="H5" s="4" t="str">
        <f t="shared" si="1"/>
        <v>，2412748</v>
      </c>
      <c r="I5" s="4" t="str">
        <f>VLOOKUP(A5,HOP!A:U,21,0)</f>
        <v>直连</v>
      </c>
    </row>
    <row r="6" s="4" customFormat="1" spans="1:9">
      <c r="A6" s="5">
        <v>17302642951</v>
      </c>
      <c r="B6" s="6">
        <v>44632</v>
      </c>
      <c r="C6" s="6">
        <v>44633</v>
      </c>
      <c r="D6" s="4">
        <v>229</v>
      </c>
      <c r="E6" s="4" t="str">
        <f>VLOOKUP(A6,HOP!A:L,12,0)</f>
        <v>229.00</v>
      </c>
      <c r="F6" s="4" t="str">
        <f>VLOOKUP(A6,HOP!A:C,3,0)</f>
        <v>2414128</v>
      </c>
      <c r="G6" s="4">
        <f t="shared" si="0"/>
        <v>0</v>
      </c>
      <c r="H6" s="4" t="str">
        <f t="shared" si="1"/>
        <v>，2414128</v>
      </c>
      <c r="I6" s="4" t="str">
        <f>VLOOKUP(A6,HOP!A:U,21,0)</f>
        <v>直连</v>
      </c>
    </row>
    <row r="7" s="4" customFormat="1" hidden="1" spans="1:9">
      <c r="A7" s="5">
        <v>17346106355</v>
      </c>
      <c r="B7" s="6">
        <v>44632</v>
      </c>
      <c r="C7" s="6">
        <v>44633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17354014122</v>
      </c>
      <c r="B8" s="6">
        <v>44631</v>
      </c>
      <c r="C8" s="6">
        <v>44633</v>
      </c>
      <c r="D8" s="4">
        <v>268</v>
      </c>
      <c r="E8" s="4" t="str">
        <f>VLOOKUP(A8,HOP!A:L,12,0)</f>
        <v>268.00</v>
      </c>
      <c r="F8" s="4" t="str">
        <f>VLOOKUP(A8,HOP!A:C,3,0)</f>
        <v>2418924</v>
      </c>
      <c r="G8" s="4">
        <f t="shared" si="0"/>
        <v>0</v>
      </c>
      <c r="H8" s="4" t="str">
        <f t="shared" si="1"/>
        <v>，2418924</v>
      </c>
      <c r="I8" s="4" t="str">
        <f>VLOOKUP(A8,HOP!A:U,21,0)</f>
        <v>直连</v>
      </c>
    </row>
    <row r="9" s="4" customFormat="1" hidden="1" spans="1:9">
      <c r="A9" s="5">
        <v>17361875543</v>
      </c>
      <c r="B9" s="6">
        <v>44632</v>
      </c>
      <c r="C9" s="6">
        <v>44633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17419827316</v>
      </c>
      <c r="B10" s="6">
        <v>44632</v>
      </c>
      <c r="C10" s="6">
        <v>44633</v>
      </c>
      <c r="D10" s="4">
        <v>174</v>
      </c>
      <c r="E10" s="4" t="str">
        <f>VLOOKUP(A10,HOP!A:L,12,0)</f>
        <v>174.00</v>
      </c>
      <c r="F10" s="4" t="str">
        <f>VLOOKUP(A10,HOP!A:C,3,0)</f>
        <v>2423839</v>
      </c>
      <c r="G10" s="4">
        <f t="shared" si="0"/>
        <v>0</v>
      </c>
      <c r="H10" s="4" t="str">
        <f t="shared" si="1"/>
        <v>，2423839</v>
      </c>
      <c r="I10" s="4" t="str">
        <f>VLOOKUP(A10,HOP!A:U,21,0)</f>
        <v>直连</v>
      </c>
    </row>
    <row r="11" s="4" customFormat="1" spans="1:9">
      <c r="A11" s="5">
        <v>17446305173</v>
      </c>
      <c r="B11" s="6">
        <v>44632</v>
      </c>
      <c r="C11" s="6">
        <v>44633</v>
      </c>
      <c r="D11" s="4">
        <v>196</v>
      </c>
      <c r="E11" s="4" t="str">
        <f>VLOOKUP(A11,HOP!A:L,12,0)</f>
        <v>196.00</v>
      </c>
      <c r="F11" s="4" t="str">
        <f>VLOOKUP(A11,HOP!A:C,3,0)</f>
        <v>2430097</v>
      </c>
      <c r="G11" s="4">
        <f t="shared" si="0"/>
        <v>0</v>
      </c>
      <c r="H11" s="4" t="str">
        <f t="shared" si="1"/>
        <v>，2430097</v>
      </c>
      <c r="I11" s="4" t="str">
        <f>VLOOKUP(A11,HOP!A:U,21,0)</f>
        <v>直连</v>
      </c>
    </row>
    <row r="12" s="4" customFormat="1" spans="1:9">
      <c r="A12" s="5">
        <v>17491645893</v>
      </c>
      <c r="B12" s="6">
        <v>44632</v>
      </c>
      <c r="C12" s="6">
        <v>44633</v>
      </c>
      <c r="D12" s="4">
        <v>59</v>
      </c>
      <c r="E12" s="4" t="str">
        <f>VLOOKUP(A12,HOP!A:L,12,0)</f>
        <v>59.00</v>
      </c>
      <c r="F12" s="4" t="str">
        <f>VLOOKUP(A12,HOP!A:C,3,0)</f>
        <v>2435230</v>
      </c>
      <c r="G12" s="4">
        <f t="shared" si="0"/>
        <v>0</v>
      </c>
      <c r="H12" s="4" t="str">
        <f t="shared" si="1"/>
        <v>，2435230</v>
      </c>
      <c r="I12" s="4" t="str">
        <f>VLOOKUP(A12,HOP!A:U,21,0)</f>
        <v>直连</v>
      </c>
    </row>
    <row r="13" s="4" customFormat="1" spans="1:9">
      <c r="A13" s="5">
        <v>17501314117</v>
      </c>
      <c r="B13" s="6">
        <v>44632</v>
      </c>
      <c r="C13" s="6">
        <v>44633</v>
      </c>
      <c r="D13" s="4">
        <v>93</v>
      </c>
      <c r="E13" s="4" t="str">
        <f>VLOOKUP(A13,HOP!A:L,12,0)</f>
        <v>93.00</v>
      </c>
      <c r="F13" s="4" t="str">
        <f>VLOOKUP(A13,HOP!A:C,3,0)</f>
        <v>2437108</v>
      </c>
      <c r="G13" s="4">
        <f t="shared" si="0"/>
        <v>0</v>
      </c>
      <c r="H13" s="4" t="str">
        <f t="shared" si="1"/>
        <v>，2437108</v>
      </c>
      <c r="I13" s="4" t="str">
        <f>VLOOKUP(A13,HOP!A:U,21,0)</f>
        <v>直连</v>
      </c>
    </row>
    <row r="14" s="4" customFormat="1" spans="1:9">
      <c r="A14" s="5">
        <v>17523263070</v>
      </c>
      <c r="B14" s="6">
        <v>44631</v>
      </c>
      <c r="C14" s="6">
        <v>44633</v>
      </c>
      <c r="D14" s="4">
        <v>444</v>
      </c>
      <c r="E14" s="4" t="str">
        <f>VLOOKUP(A14,HOP!A:L,12,0)</f>
        <v>444.00</v>
      </c>
      <c r="F14" s="4" t="str">
        <f>VLOOKUP(A14,HOP!A:C,3,0)</f>
        <v>2441678</v>
      </c>
      <c r="G14" s="4">
        <f t="shared" si="0"/>
        <v>0</v>
      </c>
      <c r="H14" s="4" t="str">
        <f t="shared" si="1"/>
        <v>，2441678</v>
      </c>
      <c r="I14" s="4" t="str">
        <f>VLOOKUP(A14,HOP!A:U,21,0)</f>
        <v>直连</v>
      </c>
    </row>
    <row r="15" s="4" customFormat="1" spans="1:9">
      <c r="A15" s="5">
        <v>17531369465</v>
      </c>
      <c r="B15" s="6">
        <v>44631</v>
      </c>
      <c r="C15" s="6">
        <v>44633</v>
      </c>
      <c r="D15" s="4">
        <v>188</v>
      </c>
      <c r="E15" s="4" t="str">
        <f>VLOOKUP(A15,HOP!A:L,12,0)</f>
        <v>188.00</v>
      </c>
      <c r="F15" s="4" t="str">
        <f>VLOOKUP(A15,HOP!A:C,3,0)</f>
        <v>2443755</v>
      </c>
      <c r="G15" s="4">
        <f t="shared" si="0"/>
        <v>0</v>
      </c>
      <c r="H15" s="4" t="str">
        <f t="shared" si="1"/>
        <v>，2443755</v>
      </c>
      <c r="I15" s="4" t="str">
        <f>VLOOKUP(A15,HOP!A:U,21,0)</f>
        <v>直连</v>
      </c>
    </row>
    <row r="16" s="4" customFormat="1" spans="1:9">
      <c r="A16" s="5">
        <v>17547432178</v>
      </c>
      <c r="B16" s="6">
        <v>44632</v>
      </c>
      <c r="C16" s="6">
        <v>44633</v>
      </c>
      <c r="D16" s="4">
        <v>41</v>
      </c>
      <c r="E16" s="4" t="str">
        <f>VLOOKUP(A16,HOP!A:L,12,0)</f>
        <v>41.00</v>
      </c>
      <c r="F16" s="4" t="str">
        <f>VLOOKUP(A16,HOP!A:C,3,0)</f>
        <v>2446429</v>
      </c>
      <c r="G16" s="4">
        <f t="shared" si="0"/>
        <v>0</v>
      </c>
      <c r="H16" s="4" t="str">
        <f t="shared" si="1"/>
        <v>，2446429</v>
      </c>
      <c r="I16" s="4" t="str">
        <f>VLOOKUP(A16,HOP!A:U,21,0)</f>
        <v>直连</v>
      </c>
    </row>
    <row r="17" s="4" customFormat="1" spans="1:9">
      <c r="A17" s="5">
        <v>17549836152</v>
      </c>
      <c r="B17" s="6">
        <v>44632</v>
      </c>
      <c r="C17" s="6">
        <v>44633</v>
      </c>
      <c r="D17" s="4">
        <v>96</v>
      </c>
      <c r="E17" s="4" t="str">
        <f>VLOOKUP(A17,HOP!A:L,12,0)</f>
        <v>96.00</v>
      </c>
      <c r="F17" s="4" t="str">
        <f>VLOOKUP(A17,HOP!A:C,3,0)</f>
        <v>2447522</v>
      </c>
      <c r="G17" s="4">
        <f t="shared" si="0"/>
        <v>0</v>
      </c>
      <c r="H17" s="4" t="str">
        <f t="shared" si="1"/>
        <v>，2447522</v>
      </c>
      <c r="I17" s="4" t="str">
        <f>VLOOKUP(A17,HOP!A:U,21,0)</f>
        <v>直连</v>
      </c>
    </row>
    <row r="18" s="4" customFormat="1" spans="1:9">
      <c r="A18" s="5">
        <v>17549826701</v>
      </c>
      <c r="B18" s="6">
        <v>44632</v>
      </c>
      <c r="C18" s="6">
        <v>44633</v>
      </c>
      <c r="D18" s="4">
        <v>84</v>
      </c>
      <c r="E18" s="4" t="str">
        <f>VLOOKUP(A18,HOP!A:L,12,0)</f>
        <v>84.00</v>
      </c>
      <c r="F18" s="4" t="str">
        <f>VLOOKUP(A18,HOP!A:C,3,0)</f>
        <v>2447518</v>
      </c>
      <c r="G18" s="4">
        <f t="shared" si="0"/>
        <v>0</v>
      </c>
      <c r="H18" s="4" t="str">
        <f t="shared" si="1"/>
        <v>，2447518</v>
      </c>
      <c r="I18" s="4" t="str">
        <f>VLOOKUP(A18,HOP!A:U,21,0)</f>
        <v>直连</v>
      </c>
    </row>
    <row r="19" s="4" customFormat="1" spans="1:9">
      <c r="A19" s="5">
        <v>17557416946</v>
      </c>
      <c r="B19" s="6">
        <v>44632</v>
      </c>
      <c r="C19" s="6">
        <v>44633</v>
      </c>
      <c r="D19" s="4">
        <v>111</v>
      </c>
      <c r="E19" s="4" t="str">
        <f>VLOOKUP(A19,HOP!A:L,12,0)</f>
        <v>111.00</v>
      </c>
      <c r="F19" s="4" t="str">
        <f>VLOOKUP(A19,HOP!A:C,3,0)</f>
        <v>2449017</v>
      </c>
      <c r="G19" s="4">
        <f t="shared" si="0"/>
        <v>0</v>
      </c>
      <c r="H19" s="4" t="str">
        <f t="shared" si="1"/>
        <v>，2449017</v>
      </c>
      <c r="I19" s="4" t="str">
        <f>VLOOKUP(A19,HOP!A:U,21,0)</f>
        <v>直连</v>
      </c>
    </row>
    <row r="20" s="4" customFormat="1" spans="1:9">
      <c r="A20" s="5">
        <v>17558239332</v>
      </c>
      <c r="B20" s="6">
        <v>44632</v>
      </c>
      <c r="C20" s="6">
        <v>44633</v>
      </c>
      <c r="D20" s="4">
        <v>72</v>
      </c>
      <c r="E20" s="4" t="str">
        <f>VLOOKUP(A20,HOP!A:L,12,0)</f>
        <v>72.00</v>
      </c>
      <c r="F20" s="4" t="str">
        <f>VLOOKUP(A20,HOP!A:C,3,0)</f>
        <v>2449422</v>
      </c>
      <c r="G20" s="4">
        <f t="shared" si="0"/>
        <v>0</v>
      </c>
      <c r="H20" s="4" t="str">
        <f t="shared" si="1"/>
        <v>，2449422</v>
      </c>
      <c r="I20" s="4" t="str">
        <f>VLOOKUP(A20,HOP!A:U,21,0)</f>
        <v>直连</v>
      </c>
    </row>
    <row r="21" s="4" customFormat="1" spans="1:9">
      <c r="A21" s="5">
        <v>17580974463</v>
      </c>
      <c r="B21" s="6">
        <v>44632</v>
      </c>
      <c r="C21" s="6">
        <v>44633</v>
      </c>
      <c r="D21" s="4">
        <v>70</v>
      </c>
      <c r="E21" s="4" t="str">
        <f>VLOOKUP(A21,HOP!A:L,12,0)</f>
        <v>70.00</v>
      </c>
      <c r="F21" s="4" t="str">
        <f>VLOOKUP(A21,HOP!A:C,3,0)</f>
        <v>2452982</v>
      </c>
      <c r="G21" s="4">
        <f t="shared" si="0"/>
        <v>0</v>
      </c>
      <c r="H21" s="4" t="str">
        <f t="shared" si="1"/>
        <v>，2452982</v>
      </c>
      <c r="I21" s="4" t="str">
        <f>VLOOKUP(A21,HOP!A:U,21,0)</f>
        <v>直连</v>
      </c>
    </row>
    <row r="22" s="4" customFormat="1" spans="1:9">
      <c r="A22" s="5">
        <v>17581024424</v>
      </c>
      <c r="B22" s="6">
        <v>44632</v>
      </c>
      <c r="C22" s="6">
        <v>44633</v>
      </c>
      <c r="D22" s="4">
        <v>271</v>
      </c>
      <c r="E22" s="4" t="str">
        <f>VLOOKUP(A22,HOP!A:L,12,0)</f>
        <v>271.00</v>
      </c>
      <c r="F22" s="4" t="str">
        <f>VLOOKUP(A22,HOP!A:C,3,0)</f>
        <v>2452995</v>
      </c>
      <c r="G22" s="4">
        <f t="shared" si="0"/>
        <v>0</v>
      </c>
      <c r="H22" s="4" t="str">
        <f t="shared" si="1"/>
        <v>，2452995</v>
      </c>
      <c r="I22" s="4" t="str">
        <f>VLOOKUP(A22,HOP!A:U,21,0)</f>
        <v>直连</v>
      </c>
    </row>
    <row r="23" s="4" customFormat="1" spans="1:9">
      <c r="A23" s="5">
        <v>17581168202</v>
      </c>
      <c r="B23" s="6">
        <v>44631</v>
      </c>
      <c r="C23" s="6">
        <v>44633</v>
      </c>
      <c r="D23" s="4">
        <v>486</v>
      </c>
      <c r="E23" s="4" t="str">
        <f>VLOOKUP(A23,HOP!A:L,12,0)</f>
        <v>486.00</v>
      </c>
      <c r="F23" s="4" t="str">
        <f>VLOOKUP(A23,HOP!A:C,3,0)</f>
        <v>2453058</v>
      </c>
      <c r="G23" s="4">
        <f t="shared" si="0"/>
        <v>0</v>
      </c>
      <c r="H23" s="4" t="str">
        <f t="shared" si="1"/>
        <v>，2453058</v>
      </c>
      <c r="I23" s="4" t="str">
        <f>VLOOKUP(A23,HOP!A:U,21,0)</f>
        <v>直连</v>
      </c>
    </row>
    <row r="24" s="4" customFormat="1" spans="1:9">
      <c r="A24" s="5">
        <v>17583941224</v>
      </c>
      <c r="B24" s="6">
        <v>44632</v>
      </c>
      <c r="C24" s="6">
        <v>44633</v>
      </c>
      <c r="D24" s="4">
        <v>333</v>
      </c>
      <c r="E24" s="4" t="str">
        <f>VLOOKUP(A24,HOP!A:L,12,0)</f>
        <v>333.00</v>
      </c>
      <c r="F24" s="4" t="str">
        <f>VLOOKUP(A24,HOP!A:C,3,0)</f>
        <v>2454391</v>
      </c>
      <c r="G24" s="4">
        <f t="shared" si="0"/>
        <v>0</v>
      </c>
      <c r="H24" s="4" t="str">
        <f t="shared" si="1"/>
        <v>，2454391</v>
      </c>
      <c r="I24" s="4" t="str">
        <f>VLOOKUP(A24,HOP!A:U,21,0)</f>
        <v>直连</v>
      </c>
    </row>
    <row r="25" s="4" customFormat="1" hidden="1" spans="1:9">
      <c r="A25" s="5">
        <v>17598440593</v>
      </c>
      <c r="B25" s="6">
        <v>44630</v>
      </c>
      <c r="C25" s="6">
        <v>44633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17598654132</v>
      </c>
      <c r="B26" s="6">
        <v>44632</v>
      </c>
      <c r="C26" s="6">
        <v>44633</v>
      </c>
      <c r="D26" s="4">
        <v>165</v>
      </c>
      <c r="E26" s="4" t="str">
        <f>VLOOKUP(A26,HOP!A:L,12,0)</f>
        <v>165.00</v>
      </c>
      <c r="F26" s="4" t="str">
        <f>VLOOKUP(A26,HOP!A:C,3,0)</f>
        <v>2456837</v>
      </c>
      <c r="G26" s="4">
        <f t="shared" si="0"/>
        <v>0</v>
      </c>
      <c r="H26" s="4" t="str">
        <f t="shared" si="1"/>
        <v>，2456837</v>
      </c>
      <c r="I26" s="4" t="str">
        <f>VLOOKUP(A26,HOP!A:U,21,0)</f>
        <v>直连</v>
      </c>
    </row>
    <row r="27" s="4" customFormat="1" spans="1:9">
      <c r="A27" s="5">
        <v>17598689726</v>
      </c>
      <c r="B27" s="6">
        <v>44632</v>
      </c>
      <c r="C27" s="6">
        <v>44633</v>
      </c>
      <c r="D27" s="4">
        <v>271</v>
      </c>
      <c r="E27" s="4" t="str">
        <f>VLOOKUP(A27,HOP!A:L,12,0)</f>
        <v>271.00</v>
      </c>
      <c r="F27" s="4" t="str">
        <f>VLOOKUP(A27,HOP!A:C,3,0)</f>
        <v>2456864</v>
      </c>
      <c r="G27" s="4">
        <f t="shared" si="0"/>
        <v>0</v>
      </c>
      <c r="H27" s="4" t="str">
        <f t="shared" si="1"/>
        <v>，2456864</v>
      </c>
      <c r="I27" s="4" t="str">
        <f>VLOOKUP(A27,HOP!A:U,21,0)</f>
        <v>直连</v>
      </c>
    </row>
    <row r="28" s="4" customFormat="1" spans="1:9">
      <c r="A28" s="5">
        <v>17599044346</v>
      </c>
      <c r="B28" s="6">
        <v>44632</v>
      </c>
      <c r="C28" s="6">
        <v>44633</v>
      </c>
      <c r="D28" s="4">
        <v>238</v>
      </c>
      <c r="E28" s="4" t="str">
        <f>VLOOKUP(A28,HOP!A:L,12,0)</f>
        <v>238.00</v>
      </c>
      <c r="F28" s="4" t="str">
        <f>VLOOKUP(A28,HOP!A:C,3,0)</f>
        <v>2457049</v>
      </c>
      <c r="G28" s="4">
        <f t="shared" si="0"/>
        <v>0</v>
      </c>
      <c r="H28" s="4" t="str">
        <f t="shared" si="1"/>
        <v>，2457049</v>
      </c>
      <c r="I28" s="4" t="str">
        <f>VLOOKUP(A28,HOP!A:U,21,0)</f>
        <v>直连</v>
      </c>
    </row>
    <row r="29" s="4" customFormat="1" spans="1:9">
      <c r="A29" s="5">
        <v>17599448219</v>
      </c>
      <c r="B29" s="6">
        <v>44632</v>
      </c>
      <c r="C29" s="6">
        <v>44633</v>
      </c>
      <c r="D29" s="4">
        <v>271</v>
      </c>
      <c r="E29" s="4" t="str">
        <f>VLOOKUP(A29,HOP!A:L,12,0)</f>
        <v>271.00</v>
      </c>
      <c r="F29" s="4" t="str">
        <f>VLOOKUP(A29,HOP!A:C,3,0)</f>
        <v>2457241</v>
      </c>
      <c r="G29" s="4">
        <f t="shared" si="0"/>
        <v>0</v>
      </c>
      <c r="H29" s="4" t="str">
        <f t="shared" si="1"/>
        <v>，2457241</v>
      </c>
      <c r="I29" s="4" t="str">
        <f>VLOOKUP(A29,HOP!A:U,21,0)</f>
        <v>直连</v>
      </c>
    </row>
    <row r="30" s="4" customFormat="1" spans="1:9">
      <c r="A30" s="5">
        <v>17599865347</v>
      </c>
      <c r="B30" s="6">
        <v>44632</v>
      </c>
      <c r="C30" s="6">
        <v>44633</v>
      </c>
      <c r="D30" s="4">
        <v>271</v>
      </c>
      <c r="E30" s="4" t="str">
        <f>VLOOKUP(A30,HOP!A:L,12,0)</f>
        <v>271.00</v>
      </c>
      <c r="F30" s="4" t="str">
        <f>VLOOKUP(A30,HOP!A:C,3,0)</f>
        <v>2457461</v>
      </c>
      <c r="G30" s="4">
        <f t="shared" si="0"/>
        <v>0</v>
      </c>
      <c r="H30" s="4" t="str">
        <f t="shared" si="1"/>
        <v>，2457461</v>
      </c>
      <c r="I30" s="4" t="str">
        <f>VLOOKUP(A30,HOP!A:U,21,0)</f>
        <v>直连</v>
      </c>
    </row>
    <row r="31" s="4" customFormat="1" spans="1:9">
      <c r="A31" s="5">
        <v>17605221972</v>
      </c>
      <c r="B31" s="6">
        <v>44630</v>
      </c>
      <c r="C31" s="6">
        <v>44633</v>
      </c>
      <c r="D31" s="4">
        <v>188</v>
      </c>
      <c r="E31" s="4" t="str">
        <f>VLOOKUP(A31,HOP!A:L,12,0)</f>
        <v>188.00</v>
      </c>
      <c r="F31" s="4" t="str">
        <f>VLOOKUP(A31,HOP!A:C,3,0)</f>
        <v>2457727</v>
      </c>
      <c r="G31" s="4">
        <f t="shared" si="0"/>
        <v>0</v>
      </c>
      <c r="H31" s="4" t="str">
        <f t="shared" si="1"/>
        <v>，2457727</v>
      </c>
      <c r="I31" s="4" t="str">
        <f>VLOOKUP(A31,HOP!A:U,21,0)</f>
        <v>直连</v>
      </c>
    </row>
    <row r="32" s="4" customFormat="1" spans="1:9">
      <c r="A32" s="5">
        <v>17605431698</v>
      </c>
      <c r="B32" s="6">
        <v>44632</v>
      </c>
      <c r="C32" s="6">
        <v>44633</v>
      </c>
      <c r="D32" s="4">
        <v>38</v>
      </c>
      <c r="E32" s="4" t="str">
        <f>VLOOKUP(A32,HOP!A:L,12,0)</f>
        <v>38.00</v>
      </c>
      <c r="F32" s="4" t="str">
        <f>VLOOKUP(A32,HOP!A:C,3,0)</f>
        <v>2457814</v>
      </c>
      <c r="G32" s="4">
        <f t="shared" si="0"/>
        <v>0</v>
      </c>
      <c r="H32" s="4" t="str">
        <f t="shared" si="1"/>
        <v>，2457814</v>
      </c>
      <c r="I32" s="4" t="str">
        <f>VLOOKUP(A32,HOP!A:U,21,0)</f>
        <v>直连</v>
      </c>
    </row>
    <row r="33" s="4" customFormat="1" spans="1:9">
      <c r="A33" s="5">
        <v>17607100508</v>
      </c>
      <c r="B33" s="6">
        <v>44631</v>
      </c>
      <c r="C33" s="6">
        <v>44633</v>
      </c>
      <c r="D33" s="4">
        <v>184</v>
      </c>
      <c r="E33" s="4" t="str">
        <f>VLOOKUP(A33,HOP!A:L,12,0)</f>
        <v>184.00</v>
      </c>
      <c r="F33" s="4" t="str">
        <f>VLOOKUP(A33,HOP!A:C,3,0)</f>
        <v>2458803</v>
      </c>
      <c r="G33" s="4">
        <f t="shared" si="0"/>
        <v>0</v>
      </c>
      <c r="H33" s="4" t="str">
        <f t="shared" si="1"/>
        <v>，2458803</v>
      </c>
      <c r="I33" s="4" t="str">
        <f>VLOOKUP(A33,HOP!A:U,21,0)</f>
        <v>直连</v>
      </c>
    </row>
    <row r="34" s="4" customFormat="1" spans="1:9">
      <c r="A34" s="5">
        <v>17613712808</v>
      </c>
      <c r="B34" s="6">
        <v>44632</v>
      </c>
      <c r="C34" s="6">
        <v>44633</v>
      </c>
      <c r="D34" s="4">
        <v>182</v>
      </c>
      <c r="E34" s="4" t="str">
        <f>VLOOKUP(A34,HOP!A:L,12,0)</f>
        <v>182.00</v>
      </c>
      <c r="F34" s="4" t="str">
        <f>VLOOKUP(A34,HOP!A:C,3,0)</f>
        <v>2460007</v>
      </c>
      <c r="G34" s="4">
        <f t="shared" si="0"/>
        <v>0</v>
      </c>
      <c r="H34" s="4" t="str">
        <f t="shared" si="1"/>
        <v>，2460007</v>
      </c>
      <c r="I34" s="4" t="str">
        <f>VLOOKUP(A34,HOP!A:U,21,0)</f>
        <v>直连</v>
      </c>
    </row>
    <row r="35" s="4" customFormat="1" spans="1:9">
      <c r="A35" s="5">
        <v>17618040576</v>
      </c>
      <c r="B35" s="6">
        <v>44632</v>
      </c>
      <c r="C35" s="6">
        <v>44633</v>
      </c>
      <c r="D35" s="4">
        <v>58</v>
      </c>
      <c r="E35" s="4" t="str">
        <f>VLOOKUP(A35,HOP!A:L,12,0)</f>
        <v>58.00</v>
      </c>
      <c r="F35" s="4" t="str">
        <f>VLOOKUP(A35,HOP!A:C,3,0)</f>
        <v>2460516</v>
      </c>
      <c r="G35" s="4">
        <f t="shared" ref="G35:G57" si="2">D35-E35</f>
        <v>0</v>
      </c>
      <c r="H35" s="4" t="str">
        <f t="shared" ref="H35:H57" si="3">$H$1&amp;F35</f>
        <v>，2460516</v>
      </c>
      <c r="I35" s="4" t="str">
        <f>VLOOKUP(A35,HOP!A:U,21,0)</f>
        <v>直连</v>
      </c>
    </row>
    <row r="36" s="4" customFormat="1" spans="1:9">
      <c r="A36" s="5">
        <v>17618204707</v>
      </c>
      <c r="B36" s="6">
        <v>44632</v>
      </c>
      <c r="C36" s="6">
        <v>44633</v>
      </c>
      <c r="D36" s="4">
        <v>83</v>
      </c>
      <c r="E36" s="4" t="str">
        <f>VLOOKUP(A36,HOP!A:L,12,0)</f>
        <v>83.00</v>
      </c>
      <c r="F36" s="4" t="str">
        <f>VLOOKUP(A36,HOP!A:C,3,0)</f>
        <v>2460561</v>
      </c>
      <c r="G36" s="4">
        <f t="shared" si="2"/>
        <v>0</v>
      </c>
      <c r="H36" s="4" t="str">
        <f t="shared" si="3"/>
        <v>，2460561</v>
      </c>
      <c r="I36" s="4" t="str">
        <f>VLOOKUP(A36,HOP!A:U,21,0)</f>
        <v>直连</v>
      </c>
    </row>
    <row r="37" s="4" customFormat="1" spans="1:9">
      <c r="A37" s="5">
        <v>17618753492</v>
      </c>
      <c r="B37" s="6">
        <v>44631</v>
      </c>
      <c r="C37" s="6">
        <v>44633</v>
      </c>
      <c r="D37" s="4">
        <v>136</v>
      </c>
      <c r="E37" s="4" t="str">
        <f>VLOOKUP(A37,HOP!A:L,12,0)</f>
        <v>136.00</v>
      </c>
      <c r="F37" s="4" t="str">
        <f>VLOOKUP(A37,HOP!A:C,3,0)</f>
        <v>2460707</v>
      </c>
      <c r="G37" s="4">
        <f t="shared" si="2"/>
        <v>0</v>
      </c>
      <c r="H37" s="4" t="str">
        <f t="shared" si="3"/>
        <v>，2460707</v>
      </c>
      <c r="I37" s="4" t="str">
        <f>VLOOKUP(A37,HOP!A:U,21,0)</f>
        <v>直连</v>
      </c>
    </row>
    <row r="38" s="4" customFormat="1" spans="1:9">
      <c r="A38" s="5">
        <v>17619130683</v>
      </c>
      <c r="B38" s="6">
        <v>44632</v>
      </c>
      <c r="C38" s="6">
        <v>44633</v>
      </c>
      <c r="D38" s="4">
        <v>83</v>
      </c>
      <c r="E38" s="4" t="str">
        <f>VLOOKUP(A38,HOP!A:L,12,0)</f>
        <v>83.00</v>
      </c>
      <c r="F38" s="4" t="str">
        <f>VLOOKUP(A38,HOP!A:C,3,0)</f>
        <v>2460812</v>
      </c>
      <c r="G38" s="4">
        <f t="shared" si="2"/>
        <v>0</v>
      </c>
      <c r="H38" s="4" t="str">
        <f t="shared" si="3"/>
        <v>，2460812</v>
      </c>
      <c r="I38" s="4" t="str">
        <f>VLOOKUP(A38,HOP!A:U,21,0)</f>
        <v>直连</v>
      </c>
    </row>
    <row r="39" s="4" customFormat="1" spans="1:9">
      <c r="A39" s="5">
        <v>17619163812</v>
      </c>
      <c r="B39" s="6">
        <v>44632</v>
      </c>
      <c r="C39" s="6">
        <v>44633</v>
      </c>
      <c r="D39" s="4">
        <v>103</v>
      </c>
      <c r="E39" s="4" t="str">
        <f>VLOOKUP(A39,HOP!A:L,12,0)</f>
        <v>103.00</v>
      </c>
      <c r="F39" s="4" t="str">
        <f>VLOOKUP(A39,HOP!A:C,3,0)</f>
        <v>2460827</v>
      </c>
      <c r="G39" s="4">
        <f t="shared" si="2"/>
        <v>0</v>
      </c>
      <c r="H39" s="4" t="str">
        <f t="shared" si="3"/>
        <v>，2460827</v>
      </c>
      <c r="I39" s="4" t="str">
        <f>VLOOKUP(A39,HOP!A:U,21,0)</f>
        <v>直连</v>
      </c>
    </row>
    <row r="40" s="4" customFormat="1" spans="1:9">
      <c r="A40" s="5">
        <v>17619222874</v>
      </c>
      <c r="B40" s="6">
        <v>44631</v>
      </c>
      <c r="C40" s="6">
        <v>44633</v>
      </c>
      <c r="D40" s="4">
        <v>116</v>
      </c>
      <c r="E40" s="4" t="str">
        <f>VLOOKUP(A40,HOP!A:L,12,0)</f>
        <v>116.00</v>
      </c>
      <c r="F40" s="4" t="str">
        <f>VLOOKUP(A40,HOP!A:C,3,0)</f>
        <v>2460865</v>
      </c>
      <c r="G40" s="4">
        <f t="shared" si="2"/>
        <v>0</v>
      </c>
      <c r="H40" s="4" t="str">
        <f t="shared" si="3"/>
        <v>，2460865</v>
      </c>
      <c r="I40" s="4" t="str">
        <f>VLOOKUP(A40,HOP!A:U,21,0)</f>
        <v>直连</v>
      </c>
    </row>
    <row r="41" s="4" customFormat="1" spans="1:9">
      <c r="A41" s="5">
        <v>17619421429</v>
      </c>
      <c r="B41" s="6">
        <v>44631</v>
      </c>
      <c r="C41" s="6">
        <v>44633</v>
      </c>
      <c r="D41" s="4">
        <v>672</v>
      </c>
      <c r="E41" s="4" t="str">
        <f>VLOOKUP(A41,HOP!A:L,12,0)</f>
        <v>672.00</v>
      </c>
      <c r="F41" s="4" t="str">
        <f>VLOOKUP(A41,HOP!A:C,3,0)</f>
        <v>2460978</v>
      </c>
      <c r="G41" s="4">
        <f t="shared" si="2"/>
        <v>0</v>
      </c>
      <c r="H41" s="4" t="str">
        <f t="shared" si="3"/>
        <v>，2460978</v>
      </c>
      <c r="I41" s="4" t="str">
        <f>VLOOKUP(A41,HOP!A:U,21,0)</f>
        <v>直连</v>
      </c>
    </row>
    <row r="42" s="4" customFormat="1" spans="1:9">
      <c r="A42" s="5">
        <v>17620407542</v>
      </c>
      <c r="B42" s="6">
        <v>44632</v>
      </c>
      <c r="C42" s="6">
        <v>44633</v>
      </c>
      <c r="D42" s="4">
        <v>31</v>
      </c>
      <c r="E42" s="4" t="str">
        <f>VLOOKUP(A42,HOP!A:L,12,0)</f>
        <v>31.00</v>
      </c>
      <c r="F42" s="4" t="str">
        <f>VLOOKUP(A42,HOP!A:C,3,0)</f>
        <v>2461416</v>
      </c>
      <c r="G42" s="4">
        <f t="shared" si="2"/>
        <v>0</v>
      </c>
      <c r="H42" s="4" t="str">
        <f t="shared" si="3"/>
        <v>，2461416</v>
      </c>
      <c r="I42" s="4" t="str">
        <f>VLOOKUP(A42,HOP!A:U,21,0)</f>
        <v>直连</v>
      </c>
    </row>
    <row r="43" s="4" customFormat="1" spans="1:9">
      <c r="A43" s="5">
        <v>17623865019</v>
      </c>
      <c r="B43" s="6">
        <v>44632</v>
      </c>
      <c r="C43" s="6">
        <v>44633</v>
      </c>
      <c r="D43" s="4">
        <v>44</v>
      </c>
      <c r="E43" s="4" t="str">
        <f>VLOOKUP(A43,HOP!A:L,12,0)</f>
        <v>44.00</v>
      </c>
      <c r="F43" s="4" t="str">
        <f>VLOOKUP(A43,HOP!A:C,3,0)</f>
        <v>2461548</v>
      </c>
      <c r="G43" s="4">
        <f t="shared" si="2"/>
        <v>0</v>
      </c>
      <c r="H43" s="4" t="str">
        <f t="shared" si="3"/>
        <v>，2461548</v>
      </c>
      <c r="I43" s="4" t="str">
        <f>VLOOKUP(A43,HOP!A:U,21,0)</f>
        <v>直连</v>
      </c>
    </row>
    <row r="44" s="4" customFormat="1" spans="1:9">
      <c r="A44" s="5">
        <v>17628035084</v>
      </c>
      <c r="B44" s="6">
        <v>44631</v>
      </c>
      <c r="C44" s="6">
        <v>44633</v>
      </c>
      <c r="D44" s="4">
        <v>108</v>
      </c>
      <c r="E44" s="4" t="str">
        <f>VLOOKUP(A44,HOP!A:L,12,0)</f>
        <v>108.00</v>
      </c>
      <c r="F44" s="4" t="str">
        <f>VLOOKUP(A44,HOP!A:C,3,0)</f>
        <v>2462419</v>
      </c>
      <c r="G44" s="4">
        <f t="shared" si="2"/>
        <v>0</v>
      </c>
      <c r="H44" s="4" t="str">
        <f t="shared" si="3"/>
        <v>，2462419</v>
      </c>
      <c r="I44" s="4" t="str">
        <f>VLOOKUP(A44,HOP!A:U,21,0)</f>
        <v>直连</v>
      </c>
    </row>
    <row r="45" s="4" customFormat="1" spans="1:9">
      <c r="A45" s="5">
        <v>17628292738</v>
      </c>
      <c r="B45" s="6">
        <v>44632</v>
      </c>
      <c r="C45" s="6">
        <v>44633</v>
      </c>
      <c r="D45" s="4">
        <v>82</v>
      </c>
      <c r="E45" s="4" t="str">
        <f>VLOOKUP(A45,HOP!A:L,12,0)</f>
        <v>82.00</v>
      </c>
      <c r="F45" s="4" t="str">
        <f>VLOOKUP(A45,HOP!A:C,3,0)</f>
        <v>2462462</v>
      </c>
      <c r="G45" s="4">
        <f t="shared" si="2"/>
        <v>0</v>
      </c>
      <c r="H45" s="4" t="str">
        <f t="shared" si="3"/>
        <v>，2462462</v>
      </c>
      <c r="I45" s="4" t="str">
        <f>VLOOKUP(A45,HOP!A:U,21,0)</f>
        <v>直连</v>
      </c>
    </row>
    <row r="46" s="4" customFormat="1" spans="1:9">
      <c r="A46" s="5">
        <v>17628646297</v>
      </c>
      <c r="B46" s="6">
        <v>44632</v>
      </c>
      <c r="C46" s="6">
        <v>44633</v>
      </c>
      <c r="D46" s="4">
        <v>101</v>
      </c>
      <c r="E46" s="4" t="str">
        <f>VLOOKUP(A46,HOP!A:L,12,0)</f>
        <v>101.00</v>
      </c>
      <c r="F46" s="4" t="str">
        <f>VLOOKUP(A46,HOP!A:C,3,0)</f>
        <v>2462522</v>
      </c>
      <c r="G46" s="4">
        <f t="shared" si="2"/>
        <v>0</v>
      </c>
      <c r="H46" s="4" t="str">
        <f t="shared" si="3"/>
        <v>，2462522</v>
      </c>
      <c r="I46" s="4" t="str">
        <f>VLOOKUP(A46,HOP!A:U,21,0)</f>
        <v>直连</v>
      </c>
    </row>
    <row r="47" s="4" customFormat="1" spans="1:9">
      <c r="A47" s="5">
        <v>17628760916</v>
      </c>
      <c r="B47" s="6">
        <v>44632</v>
      </c>
      <c r="C47" s="6">
        <v>44633</v>
      </c>
      <c r="D47" s="4">
        <v>50</v>
      </c>
      <c r="E47" s="4" t="str">
        <f>VLOOKUP(A47,HOP!A:L,12,0)</f>
        <v>50.00</v>
      </c>
      <c r="F47" s="4" t="str">
        <f>VLOOKUP(A47,HOP!A:C,3,0)</f>
        <v>2462563</v>
      </c>
      <c r="G47" s="4">
        <f t="shared" si="2"/>
        <v>0</v>
      </c>
      <c r="H47" s="4" t="str">
        <f t="shared" si="3"/>
        <v>，2462563</v>
      </c>
      <c r="I47" s="4" t="str">
        <f>VLOOKUP(A47,HOP!A:U,21,0)</f>
        <v>直连</v>
      </c>
    </row>
    <row r="48" s="4" customFormat="1" spans="1:9">
      <c r="A48" s="5">
        <v>17628838284</v>
      </c>
      <c r="B48" s="6">
        <v>44632</v>
      </c>
      <c r="C48" s="6">
        <v>44633</v>
      </c>
      <c r="D48" s="4">
        <v>153</v>
      </c>
      <c r="E48" s="4" t="str">
        <f>VLOOKUP(A48,HOP!A:L,12,0)</f>
        <v>153.00</v>
      </c>
      <c r="F48" s="4" t="str">
        <f>VLOOKUP(A48,HOP!A:C,3,0)</f>
        <v>2462608</v>
      </c>
      <c r="G48" s="4">
        <f t="shared" si="2"/>
        <v>0</v>
      </c>
      <c r="H48" s="4" t="str">
        <f t="shared" si="3"/>
        <v>，2462608</v>
      </c>
      <c r="I48" s="4" t="str">
        <f>VLOOKUP(A48,HOP!A:U,21,0)</f>
        <v>直连</v>
      </c>
    </row>
    <row r="49" s="4" customFormat="1" spans="1:9">
      <c r="A49" s="5">
        <v>17629424171</v>
      </c>
      <c r="B49" s="6">
        <v>44632</v>
      </c>
      <c r="C49" s="6">
        <v>44633</v>
      </c>
      <c r="D49" s="4">
        <v>126</v>
      </c>
      <c r="E49" s="4" t="str">
        <f>VLOOKUP(A49,HOP!A:L,12,0)</f>
        <v>126.00</v>
      </c>
      <c r="F49" s="4" t="str">
        <f>VLOOKUP(A49,HOP!A:C,3,0)</f>
        <v>2462868</v>
      </c>
      <c r="G49" s="4">
        <f t="shared" si="2"/>
        <v>0</v>
      </c>
      <c r="H49" s="4" t="str">
        <f t="shared" si="3"/>
        <v>，2462868</v>
      </c>
      <c r="I49" s="4" t="str">
        <f>VLOOKUP(A49,HOP!A:U,21,0)</f>
        <v>直连</v>
      </c>
    </row>
    <row r="50" s="4" customFormat="1" spans="1:9">
      <c r="A50" s="5">
        <v>17629464393</v>
      </c>
      <c r="B50" s="6">
        <v>44632</v>
      </c>
      <c r="C50" s="6">
        <v>44633</v>
      </c>
      <c r="D50" s="4">
        <v>145</v>
      </c>
      <c r="E50" s="4" t="str">
        <f>VLOOKUP(A50,HOP!A:L,12,0)</f>
        <v>145.00</v>
      </c>
      <c r="F50" s="4" t="str">
        <f>VLOOKUP(A50,HOP!A:C,3,0)</f>
        <v>2462884</v>
      </c>
      <c r="G50" s="4">
        <f t="shared" si="2"/>
        <v>0</v>
      </c>
      <c r="H50" s="4" t="str">
        <f t="shared" si="3"/>
        <v>，2462884</v>
      </c>
      <c r="I50" s="4" t="str">
        <f>VLOOKUP(A50,HOP!A:U,21,0)</f>
        <v>直连</v>
      </c>
    </row>
    <row r="51" s="4" customFormat="1" spans="1:9">
      <c r="A51" s="5">
        <v>17629545522</v>
      </c>
      <c r="B51" s="6">
        <v>44632</v>
      </c>
      <c r="C51" s="6">
        <v>44633</v>
      </c>
      <c r="D51" s="4">
        <v>205</v>
      </c>
      <c r="E51" s="4" t="str">
        <f>VLOOKUP(A51,HOP!A:L,12,0)</f>
        <v>205.00</v>
      </c>
      <c r="F51" s="4" t="str">
        <f>VLOOKUP(A51,HOP!A:C,3,0)</f>
        <v>2462932</v>
      </c>
      <c r="G51" s="4">
        <f t="shared" si="2"/>
        <v>0</v>
      </c>
      <c r="H51" s="4" t="str">
        <f t="shared" si="3"/>
        <v>，2462932</v>
      </c>
      <c r="I51" s="4" t="str">
        <f>VLOOKUP(A51,HOP!A:U,21,0)</f>
        <v>直连</v>
      </c>
    </row>
    <row r="52" s="4" customFormat="1" spans="1:9">
      <c r="A52" s="5">
        <v>17629575639</v>
      </c>
      <c r="B52" s="6">
        <v>44632</v>
      </c>
      <c r="C52" s="6">
        <v>44633</v>
      </c>
      <c r="D52" s="4">
        <v>51</v>
      </c>
      <c r="E52" s="4" t="str">
        <f>VLOOKUP(A52,HOP!A:L,12,0)</f>
        <v>51.00</v>
      </c>
      <c r="F52" s="4" t="str">
        <f>VLOOKUP(A52,HOP!A:C,3,0)</f>
        <v>2462939</v>
      </c>
      <c r="G52" s="4">
        <f t="shared" si="2"/>
        <v>0</v>
      </c>
      <c r="H52" s="4" t="str">
        <f t="shared" si="3"/>
        <v>，2462939</v>
      </c>
      <c r="I52" s="4" t="str">
        <f>VLOOKUP(A52,HOP!A:U,21,0)</f>
        <v>直连</v>
      </c>
    </row>
    <row r="53" s="4" customFormat="1" spans="1:9">
      <c r="A53" s="5">
        <v>17629637000</v>
      </c>
      <c r="B53" s="6">
        <v>44632</v>
      </c>
      <c r="C53" s="6">
        <v>44633</v>
      </c>
      <c r="D53" s="4">
        <v>26</v>
      </c>
      <c r="E53" s="4" t="str">
        <f>VLOOKUP(A53,HOP!A:L,12,0)</f>
        <v>26.00</v>
      </c>
      <c r="F53" s="4" t="str">
        <f>VLOOKUP(A53,HOP!A:C,3,0)</f>
        <v>2462967</v>
      </c>
      <c r="G53" s="4">
        <f t="shared" si="2"/>
        <v>0</v>
      </c>
      <c r="H53" s="4" t="str">
        <f t="shared" si="3"/>
        <v>，2462967</v>
      </c>
      <c r="I53" s="4" t="str">
        <f>VLOOKUP(A53,HOP!A:U,21,0)</f>
        <v>直连</v>
      </c>
    </row>
    <row r="54" s="4" customFormat="1" spans="1:9">
      <c r="A54" s="5">
        <v>17629811600</v>
      </c>
      <c r="B54" s="6">
        <v>44632</v>
      </c>
      <c r="C54" s="6">
        <v>44633</v>
      </c>
      <c r="D54" s="4">
        <v>37</v>
      </c>
      <c r="E54" s="4" t="str">
        <f>VLOOKUP(A54,HOP!A:L,12,0)</f>
        <v>37.00</v>
      </c>
      <c r="F54" s="4" t="str">
        <f>VLOOKUP(A54,HOP!A:C,3,0)</f>
        <v>2463040</v>
      </c>
      <c r="G54" s="4">
        <f t="shared" si="2"/>
        <v>0</v>
      </c>
      <c r="H54" s="4" t="str">
        <f t="shared" si="3"/>
        <v>，2463040</v>
      </c>
      <c r="I54" s="4" t="str">
        <f>VLOOKUP(A54,HOP!A:U,21,0)</f>
        <v>直连</v>
      </c>
    </row>
    <row r="55" s="4" customFormat="1" spans="1:9">
      <c r="A55" s="5">
        <v>17633670344</v>
      </c>
      <c r="B55" s="6">
        <v>44632</v>
      </c>
      <c r="C55" s="6">
        <v>44633</v>
      </c>
      <c r="D55" s="4">
        <v>19</v>
      </c>
      <c r="E55" s="4" t="str">
        <f>VLOOKUP(A55,HOP!A:L,12,0)</f>
        <v>19.00</v>
      </c>
      <c r="F55" s="4" t="str">
        <f>VLOOKUP(A55,HOP!A:C,3,0)</f>
        <v>2463321</v>
      </c>
      <c r="G55" s="4">
        <f t="shared" si="2"/>
        <v>0</v>
      </c>
      <c r="H55" s="4" t="str">
        <f t="shared" si="3"/>
        <v>，2463321</v>
      </c>
      <c r="I55" s="4" t="str">
        <f>VLOOKUP(A55,HOP!A:U,21,0)</f>
        <v>直连</v>
      </c>
    </row>
    <row r="56" s="4" customFormat="1" spans="1:9">
      <c r="A56" s="5">
        <v>17634393119</v>
      </c>
      <c r="B56" s="6">
        <v>44632</v>
      </c>
      <c r="C56" s="6">
        <v>44633</v>
      </c>
      <c r="D56" s="4">
        <v>26</v>
      </c>
      <c r="E56" s="4" t="str">
        <f>VLOOKUP(A56,HOP!A:L,12,0)</f>
        <v>26.00</v>
      </c>
      <c r="F56" s="4" t="str">
        <f>VLOOKUP(A56,HOP!A:C,3,0)</f>
        <v>2463637</v>
      </c>
      <c r="G56" s="4">
        <f t="shared" si="2"/>
        <v>0</v>
      </c>
      <c r="H56" s="4" t="str">
        <f t="shared" si="3"/>
        <v>，2463637</v>
      </c>
      <c r="I56" s="4" t="str">
        <f>VLOOKUP(A56,HOP!A:U,21,0)</f>
        <v>直连</v>
      </c>
    </row>
    <row r="57" s="4" customFormat="1" spans="1:9">
      <c r="A57" s="5">
        <v>17634459388</v>
      </c>
      <c r="B57" s="6">
        <v>44632</v>
      </c>
      <c r="C57" s="6">
        <v>44633</v>
      </c>
      <c r="D57" s="4">
        <v>267</v>
      </c>
      <c r="E57" s="4" t="str">
        <f>VLOOKUP(A57,HOP!A:L,12,0)</f>
        <v>267.00</v>
      </c>
      <c r="F57" s="4" t="str">
        <f>VLOOKUP(A57,HOP!A:C,3,0)</f>
        <v>2463673</v>
      </c>
      <c r="G57" s="4">
        <f t="shared" si="2"/>
        <v>0</v>
      </c>
      <c r="H57" s="4" t="str">
        <f t="shared" si="3"/>
        <v>，2463673</v>
      </c>
      <c r="I57" s="4" t="str">
        <f>VLOOKUP(A57,HOP!A:U,21,0)</f>
        <v>直连</v>
      </c>
    </row>
    <row r="59" spans="4:4">
      <c r="D59" s="4">
        <f>SUM(D2:D58)</f>
        <v>8549</v>
      </c>
    </row>
    <row r="64" spans="1:1">
      <c r="A64" s="4" t="s">
        <v>306</v>
      </c>
    </row>
    <row r="65" spans="1:1">
      <c r="A65" s="4" t="s">
        <v>307</v>
      </c>
    </row>
    <row r="66" spans="1:1">
      <c r="A66" s="4" t="s">
        <v>308</v>
      </c>
    </row>
  </sheetData>
  <autoFilter ref="A1:XFD59">
    <filterColumn colId="3">
      <filters blank="1">
        <filter val="50"/>
        <filter val="51"/>
        <filter val="111"/>
        <filter val="93"/>
        <filter val="153"/>
        <filter val="96"/>
        <filter val="116"/>
        <filter val="196"/>
        <filter val="58"/>
        <filter val="19"/>
        <filter val="59"/>
        <filter val="159"/>
        <filter val="165"/>
        <filter val="26"/>
        <filter val="126"/>
        <filter val="267"/>
        <filter val="268"/>
        <filter val="229"/>
        <filter val="70"/>
        <filter val="31"/>
        <filter val="271"/>
        <filter val="72"/>
        <filter val="672"/>
        <filter val="333"/>
        <filter val="174"/>
        <filter val="136"/>
        <filter val="37"/>
        <filter val="38"/>
        <filter val="238"/>
        <filter val="179"/>
        <filter val="41"/>
        <filter val="101"/>
        <filter val="82"/>
        <filter val="182"/>
        <filter val="282"/>
        <filter val="83"/>
        <filter val="103"/>
        <filter val="44"/>
        <filter val="84"/>
        <filter val="184"/>
        <filter val="444"/>
        <filter val="145"/>
        <filter val="205"/>
        <filter val="486"/>
        <filter val="108"/>
        <filter val="188"/>
        <filter val="85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309</v>
      </c>
      <c r="B1" s="2" t="s">
        <v>310</v>
      </c>
      <c r="C1" s="2" t="s">
        <v>311</v>
      </c>
      <c r="D1" s="2" t="s">
        <v>312</v>
      </c>
      <c r="E1" s="2" t="s">
        <v>13</v>
      </c>
      <c r="F1" s="2" t="s">
        <v>5</v>
      </c>
      <c r="G1" s="2" t="s">
        <v>6</v>
      </c>
      <c r="H1" s="2" t="s">
        <v>313</v>
      </c>
      <c r="I1" s="2" t="s">
        <v>314</v>
      </c>
      <c r="J1" s="2" t="s">
        <v>315</v>
      </c>
      <c r="K1" s="2" t="s">
        <v>316</v>
      </c>
      <c r="L1" s="2" t="s">
        <v>317</v>
      </c>
      <c r="M1" s="2" t="s">
        <v>318</v>
      </c>
      <c r="N1" s="2" t="s">
        <v>319</v>
      </c>
      <c r="O1" s="2" t="s">
        <v>320</v>
      </c>
      <c r="P1" s="2" t="s">
        <v>321</v>
      </c>
      <c r="Q1" s="2" t="s">
        <v>322</v>
      </c>
      <c r="R1" s="2" t="s">
        <v>323</v>
      </c>
      <c r="S1" s="2" t="s">
        <v>324</v>
      </c>
      <c r="T1" s="2" t="s">
        <v>325</v>
      </c>
      <c r="U1" s="2" t="s">
        <v>326</v>
      </c>
    </row>
    <row r="2" s="1" customFormat="1" spans="1:21">
      <c r="A2" s="3">
        <v>17634459388</v>
      </c>
      <c r="B2" s="1" t="s">
        <v>327</v>
      </c>
      <c r="C2" s="1" t="s">
        <v>328</v>
      </c>
      <c r="D2" s="1" t="s">
        <v>329</v>
      </c>
      <c r="E2" s="1" t="s">
        <v>330</v>
      </c>
      <c r="F2" s="1" t="s">
        <v>327</v>
      </c>
      <c r="G2" s="1" t="s">
        <v>331</v>
      </c>
      <c r="H2" s="1" t="s">
        <v>332</v>
      </c>
      <c r="I2" s="1" t="s">
        <v>333</v>
      </c>
      <c r="J2" s="1" t="s">
        <v>30</v>
      </c>
      <c r="K2" s="1" t="s">
        <v>334</v>
      </c>
      <c r="L2" s="1" t="s">
        <v>334</v>
      </c>
      <c r="M2" s="1" t="s">
        <v>335</v>
      </c>
      <c r="N2" s="1" t="s">
        <v>335</v>
      </c>
      <c r="O2" s="1" t="s">
        <v>336</v>
      </c>
      <c r="P2" s="1" t="s">
        <v>337</v>
      </c>
      <c r="Q2" s="1" t="s">
        <v>338</v>
      </c>
      <c r="R2" s="1" t="s">
        <v>339</v>
      </c>
      <c r="S2" s="1" t="s">
        <v>340</v>
      </c>
      <c r="T2" s="1" t="s">
        <v>341</v>
      </c>
      <c r="U2" s="1" t="s">
        <v>342</v>
      </c>
    </row>
    <row r="3" s="1" customFormat="1" spans="1:21">
      <c r="A3" s="3">
        <v>17634393119</v>
      </c>
      <c r="B3" s="1" t="s">
        <v>327</v>
      </c>
      <c r="C3" s="1" t="s">
        <v>343</v>
      </c>
      <c r="D3" s="1" t="s">
        <v>344</v>
      </c>
      <c r="E3" s="1" t="s">
        <v>345</v>
      </c>
      <c r="F3" s="1" t="s">
        <v>327</v>
      </c>
      <c r="G3" s="1" t="s">
        <v>331</v>
      </c>
      <c r="H3" s="1" t="s">
        <v>332</v>
      </c>
      <c r="I3" s="1" t="s">
        <v>346</v>
      </c>
      <c r="J3" s="1" t="s">
        <v>30</v>
      </c>
      <c r="K3" s="1" t="s">
        <v>347</v>
      </c>
      <c r="L3" s="1" t="s">
        <v>347</v>
      </c>
      <c r="M3" s="1" t="s">
        <v>335</v>
      </c>
      <c r="N3" s="1" t="s">
        <v>335</v>
      </c>
      <c r="O3" s="1" t="s">
        <v>336</v>
      </c>
      <c r="P3" s="1" t="s">
        <v>337</v>
      </c>
      <c r="Q3" s="1" t="s">
        <v>338</v>
      </c>
      <c r="R3" s="1" t="s">
        <v>348</v>
      </c>
      <c r="S3" s="1" t="s">
        <v>340</v>
      </c>
      <c r="T3" s="1" t="s">
        <v>341</v>
      </c>
      <c r="U3" s="1" t="s">
        <v>342</v>
      </c>
    </row>
    <row r="4" s="1" customFormat="1" spans="1:21">
      <c r="A4" s="3">
        <v>17633670344</v>
      </c>
      <c r="B4" s="1" t="s">
        <v>327</v>
      </c>
      <c r="C4" s="1" t="s">
        <v>349</v>
      </c>
      <c r="D4" s="1" t="s">
        <v>350</v>
      </c>
      <c r="E4" s="1" t="s">
        <v>351</v>
      </c>
      <c r="F4" s="1" t="s">
        <v>327</v>
      </c>
      <c r="G4" s="1" t="s">
        <v>331</v>
      </c>
      <c r="H4" s="1" t="s">
        <v>332</v>
      </c>
      <c r="I4" s="1" t="s">
        <v>352</v>
      </c>
      <c r="J4" s="1" t="s">
        <v>30</v>
      </c>
      <c r="K4" s="1" t="s">
        <v>353</v>
      </c>
      <c r="L4" s="1" t="s">
        <v>353</v>
      </c>
      <c r="M4" s="1" t="s">
        <v>335</v>
      </c>
      <c r="N4" s="1" t="s">
        <v>335</v>
      </c>
      <c r="O4" s="1" t="s">
        <v>336</v>
      </c>
      <c r="P4" s="1" t="s">
        <v>337</v>
      </c>
      <c r="Q4" s="1" t="s">
        <v>338</v>
      </c>
      <c r="R4" s="1" t="s">
        <v>354</v>
      </c>
      <c r="S4" s="1" t="s">
        <v>340</v>
      </c>
      <c r="T4" s="1" t="s">
        <v>341</v>
      </c>
      <c r="U4" s="1" t="s">
        <v>342</v>
      </c>
    </row>
    <row r="5" s="1" customFormat="1" spans="1:21">
      <c r="A5" s="3">
        <v>17629811600</v>
      </c>
      <c r="B5" s="1" t="s">
        <v>327</v>
      </c>
      <c r="C5" s="1" t="s">
        <v>355</v>
      </c>
      <c r="D5" s="1" t="s">
        <v>356</v>
      </c>
      <c r="E5" s="1" t="s">
        <v>357</v>
      </c>
      <c r="F5" s="1" t="s">
        <v>327</v>
      </c>
      <c r="G5" s="1" t="s">
        <v>331</v>
      </c>
      <c r="H5" s="1" t="s">
        <v>332</v>
      </c>
      <c r="I5" s="1" t="s">
        <v>358</v>
      </c>
      <c r="J5" s="1" t="s">
        <v>30</v>
      </c>
      <c r="K5" s="1" t="s">
        <v>359</v>
      </c>
      <c r="L5" s="1" t="s">
        <v>359</v>
      </c>
      <c r="M5" s="1" t="s">
        <v>335</v>
      </c>
      <c r="N5" s="1" t="s">
        <v>335</v>
      </c>
      <c r="O5" s="1" t="s">
        <v>336</v>
      </c>
      <c r="P5" s="1" t="s">
        <v>337</v>
      </c>
      <c r="Q5" s="1" t="s">
        <v>338</v>
      </c>
      <c r="R5" s="1" t="s">
        <v>360</v>
      </c>
      <c r="S5" s="1" t="s">
        <v>340</v>
      </c>
      <c r="T5" s="1" t="s">
        <v>341</v>
      </c>
      <c r="U5" s="1" t="s">
        <v>342</v>
      </c>
    </row>
    <row r="6" s="1" customFormat="1" spans="1:21">
      <c r="A6" s="3">
        <v>17629637000</v>
      </c>
      <c r="B6" s="1" t="s">
        <v>327</v>
      </c>
      <c r="C6" s="1" t="s">
        <v>361</v>
      </c>
      <c r="D6" s="1" t="s">
        <v>344</v>
      </c>
      <c r="E6" s="1" t="s">
        <v>362</v>
      </c>
      <c r="F6" s="1" t="s">
        <v>327</v>
      </c>
      <c r="G6" s="1" t="s">
        <v>331</v>
      </c>
      <c r="H6" s="1" t="s">
        <v>332</v>
      </c>
      <c r="I6" s="1" t="s">
        <v>346</v>
      </c>
      <c r="J6" s="1" t="s">
        <v>30</v>
      </c>
      <c r="K6" s="1" t="s">
        <v>347</v>
      </c>
      <c r="L6" s="1" t="s">
        <v>347</v>
      </c>
      <c r="M6" s="1" t="s">
        <v>335</v>
      </c>
      <c r="N6" s="1" t="s">
        <v>335</v>
      </c>
      <c r="O6" s="1" t="s">
        <v>336</v>
      </c>
      <c r="P6" s="1" t="s">
        <v>337</v>
      </c>
      <c r="Q6" s="1" t="s">
        <v>338</v>
      </c>
      <c r="R6" s="1" t="s">
        <v>363</v>
      </c>
      <c r="S6" s="1" t="s">
        <v>340</v>
      </c>
      <c r="T6" s="1" t="s">
        <v>341</v>
      </c>
      <c r="U6" s="1" t="s">
        <v>342</v>
      </c>
    </row>
    <row r="7" s="1" customFormat="1" spans="1:21">
      <c r="A7" s="3">
        <v>17629575639</v>
      </c>
      <c r="B7" s="1" t="s">
        <v>327</v>
      </c>
      <c r="C7" s="1" t="s">
        <v>364</v>
      </c>
      <c r="D7" s="1" t="s">
        <v>365</v>
      </c>
      <c r="E7" s="1" t="s">
        <v>366</v>
      </c>
      <c r="F7" s="1" t="s">
        <v>327</v>
      </c>
      <c r="G7" s="1" t="s">
        <v>331</v>
      </c>
      <c r="H7" s="1" t="s">
        <v>332</v>
      </c>
      <c r="I7" s="1" t="s">
        <v>367</v>
      </c>
      <c r="J7" s="1" t="s">
        <v>30</v>
      </c>
      <c r="K7" s="1" t="s">
        <v>368</v>
      </c>
      <c r="L7" s="1" t="s">
        <v>368</v>
      </c>
      <c r="M7" s="1" t="s">
        <v>335</v>
      </c>
      <c r="N7" s="1" t="s">
        <v>335</v>
      </c>
      <c r="O7" s="1" t="s">
        <v>336</v>
      </c>
      <c r="P7" s="1" t="s">
        <v>337</v>
      </c>
      <c r="Q7" s="1" t="s">
        <v>338</v>
      </c>
      <c r="R7" s="1" t="s">
        <v>369</v>
      </c>
      <c r="S7" s="1" t="s">
        <v>340</v>
      </c>
      <c r="T7" s="1" t="s">
        <v>341</v>
      </c>
      <c r="U7" s="1" t="s">
        <v>342</v>
      </c>
    </row>
    <row r="8" s="1" customFormat="1" spans="1:21">
      <c r="A8" s="3">
        <v>17629545522</v>
      </c>
      <c r="B8" s="1" t="s">
        <v>327</v>
      </c>
      <c r="C8" s="1" t="s">
        <v>370</v>
      </c>
      <c r="D8" s="1" t="s">
        <v>371</v>
      </c>
      <c r="E8" s="1" t="s">
        <v>372</v>
      </c>
      <c r="F8" s="1" t="s">
        <v>327</v>
      </c>
      <c r="G8" s="1" t="s">
        <v>331</v>
      </c>
      <c r="H8" s="1" t="s">
        <v>332</v>
      </c>
      <c r="I8" s="1" t="s">
        <v>373</v>
      </c>
      <c r="J8" s="1" t="s">
        <v>30</v>
      </c>
      <c r="K8" s="1" t="s">
        <v>374</v>
      </c>
      <c r="L8" s="1" t="s">
        <v>374</v>
      </c>
      <c r="M8" s="1" t="s">
        <v>335</v>
      </c>
      <c r="N8" s="1" t="s">
        <v>335</v>
      </c>
      <c r="O8" s="1" t="s">
        <v>336</v>
      </c>
      <c r="P8" s="1" t="s">
        <v>337</v>
      </c>
      <c r="Q8" s="1" t="s">
        <v>338</v>
      </c>
      <c r="R8" s="1" t="s">
        <v>375</v>
      </c>
      <c r="S8" s="1" t="s">
        <v>340</v>
      </c>
      <c r="T8" s="1" t="s">
        <v>341</v>
      </c>
      <c r="U8" s="1" t="s">
        <v>342</v>
      </c>
    </row>
    <row r="9" s="1" customFormat="1" spans="1:21">
      <c r="A9" s="3">
        <v>17629464393</v>
      </c>
      <c r="B9" s="1" t="s">
        <v>327</v>
      </c>
      <c r="C9" s="1" t="s">
        <v>376</v>
      </c>
      <c r="D9" s="1" t="s">
        <v>377</v>
      </c>
      <c r="E9" s="1" t="s">
        <v>378</v>
      </c>
      <c r="F9" s="1" t="s">
        <v>327</v>
      </c>
      <c r="G9" s="1" t="s">
        <v>331</v>
      </c>
      <c r="H9" s="1" t="s">
        <v>332</v>
      </c>
      <c r="I9" s="1" t="s">
        <v>379</v>
      </c>
      <c r="J9" s="1" t="s">
        <v>30</v>
      </c>
      <c r="K9" s="1" t="s">
        <v>380</v>
      </c>
      <c r="L9" s="1" t="s">
        <v>380</v>
      </c>
      <c r="M9" s="1" t="s">
        <v>335</v>
      </c>
      <c r="N9" s="1" t="s">
        <v>335</v>
      </c>
      <c r="O9" s="1" t="s">
        <v>336</v>
      </c>
      <c r="P9" s="1" t="s">
        <v>337</v>
      </c>
      <c r="Q9" s="1" t="s">
        <v>338</v>
      </c>
      <c r="R9" s="1" t="s">
        <v>381</v>
      </c>
      <c r="S9" s="1" t="s">
        <v>340</v>
      </c>
      <c r="T9" s="1" t="s">
        <v>341</v>
      </c>
      <c r="U9" s="1" t="s">
        <v>342</v>
      </c>
    </row>
    <row r="10" s="1" customFormat="1" spans="1:21">
      <c r="A10" s="3">
        <v>17629424171</v>
      </c>
      <c r="B10" s="1" t="s">
        <v>327</v>
      </c>
      <c r="C10" s="1" t="s">
        <v>382</v>
      </c>
      <c r="D10" s="1" t="s">
        <v>377</v>
      </c>
      <c r="E10" s="1" t="s">
        <v>383</v>
      </c>
      <c r="F10" s="1" t="s">
        <v>327</v>
      </c>
      <c r="G10" s="1" t="s">
        <v>331</v>
      </c>
      <c r="H10" s="1" t="s">
        <v>332</v>
      </c>
      <c r="I10" s="1" t="s">
        <v>384</v>
      </c>
      <c r="J10" s="1" t="s">
        <v>30</v>
      </c>
      <c r="K10" s="1" t="s">
        <v>385</v>
      </c>
      <c r="L10" s="1" t="s">
        <v>385</v>
      </c>
      <c r="M10" s="1" t="s">
        <v>335</v>
      </c>
      <c r="N10" s="1" t="s">
        <v>335</v>
      </c>
      <c r="O10" s="1" t="s">
        <v>336</v>
      </c>
      <c r="P10" s="1" t="s">
        <v>337</v>
      </c>
      <c r="Q10" s="1" t="s">
        <v>338</v>
      </c>
      <c r="R10" s="1" t="s">
        <v>386</v>
      </c>
      <c r="S10" s="1" t="s">
        <v>340</v>
      </c>
      <c r="T10" s="1" t="s">
        <v>341</v>
      </c>
      <c r="U10" s="1" t="s">
        <v>342</v>
      </c>
    </row>
    <row r="11" s="1" customFormat="1" spans="1:21">
      <c r="A11" s="3">
        <v>17628838284</v>
      </c>
      <c r="B11" s="1" t="s">
        <v>327</v>
      </c>
      <c r="C11" s="1" t="s">
        <v>387</v>
      </c>
      <c r="D11" s="1" t="s">
        <v>388</v>
      </c>
      <c r="E11" s="1" t="s">
        <v>389</v>
      </c>
      <c r="F11" s="1" t="s">
        <v>327</v>
      </c>
      <c r="G11" s="1" t="s">
        <v>331</v>
      </c>
      <c r="H11" s="1" t="s">
        <v>332</v>
      </c>
      <c r="I11" s="1" t="s">
        <v>390</v>
      </c>
      <c r="J11" s="1" t="s">
        <v>30</v>
      </c>
      <c r="K11" s="1" t="s">
        <v>391</v>
      </c>
      <c r="L11" s="1" t="s">
        <v>391</v>
      </c>
      <c r="M11" s="1" t="s">
        <v>335</v>
      </c>
      <c r="N11" s="1" t="s">
        <v>335</v>
      </c>
      <c r="O11" s="1" t="s">
        <v>336</v>
      </c>
      <c r="P11" s="1" t="s">
        <v>337</v>
      </c>
      <c r="Q11" s="1" t="s">
        <v>338</v>
      </c>
      <c r="R11" s="1" t="s">
        <v>392</v>
      </c>
      <c r="S11" s="1" t="s">
        <v>340</v>
      </c>
      <c r="T11" s="1" t="s">
        <v>341</v>
      </c>
      <c r="U11" s="1" t="s">
        <v>342</v>
      </c>
    </row>
    <row r="12" s="1" customFormat="1" spans="1:21">
      <c r="A12" s="3">
        <v>17628760916</v>
      </c>
      <c r="B12" s="1" t="s">
        <v>327</v>
      </c>
      <c r="C12" s="1" t="s">
        <v>393</v>
      </c>
      <c r="D12" s="1" t="s">
        <v>394</v>
      </c>
      <c r="E12" s="1" t="s">
        <v>395</v>
      </c>
      <c r="F12" s="1" t="s">
        <v>327</v>
      </c>
      <c r="G12" s="1" t="s">
        <v>331</v>
      </c>
      <c r="H12" s="1" t="s">
        <v>332</v>
      </c>
      <c r="I12" s="1" t="s">
        <v>396</v>
      </c>
      <c r="J12" s="1" t="s">
        <v>30</v>
      </c>
      <c r="K12" s="1" t="s">
        <v>397</v>
      </c>
      <c r="L12" s="1" t="s">
        <v>397</v>
      </c>
      <c r="M12" s="1" t="s">
        <v>335</v>
      </c>
      <c r="N12" s="1" t="s">
        <v>335</v>
      </c>
      <c r="O12" s="1" t="s">
        <v>336</v>
      </c>
      <c r="P12" s="1" t="s">
        <v>337</v>
      </c>
      <c r="Q12" s="1" t="s">
        <v>338</v>
      </c>
      <c r="R12" s="1" t="s">
        <v>398</v>
      </c>
      <c r="S12" s="1" t="s">
        <v>340</v>
      </c>
      <c r="T12" s="1" t="s">
        <v>341</v>
      </c>
      <c r="U12" s="1" t="s">
        <v>342</v>
      </c>
    </row>
    <row r="13" s="1" customFormat="1" spans="1:21">
      <c r="A13" s="3">
        <v>17628646297</v>
      </c>
      <c r="B13" s="1" t="s">
        <v>327</v>
      </c>
      <c r="C13" s="1" t="s">
        <v>399</v>
      </c>
      <c r="D13" s="1" t="s">
        <v>400</v>
      </c>
      <c r="E13" s="1" t="s">
        <v>401</v>
      </c>
      <c r="F13" s="1" t="s">
        <v>327</v>
      </c>
      <c r="G13" s="1" t="s">
        <v>331</v>
      </c>
      <c r="H13" s="1" t="s">
        <v>332</v>
      </c>
      <c r="I13" s="1" t="s">
        <v>402</v>
      </c>
      <c r="J13" s="1" t="s">
        <v>30</v>
      </c>
      <c r="K13" s="1" t="s">
        <v>403</v>
      </c>
      <c r="L13" s="1" t="s">
        <v>403</v>
      </c>
      <c r="M13" s="1" t="s">
        <v>335</v>
      </c>
      <c r="N13" s="1" t="s">
        <v>335</v>
      </c>
      <c r="O13" s="1" t="s">
        <v>336</v>
      </c>
      <c r="P13" s="1" t="s">
        <v>337</v>
      </c>
      <c r="Q13" s="1" t="s">
        <v>338</v>
      </c>
      <c r="R13" s="1" t="s">
        <v>404</v>
      </c>
      <c r="S13" s="1" t="s">
        <v>340</v>
      </c>
      <c r="T13" s="1" t="s">
        <v>341</v>
      </c>
      <c r="U13" s="1" t="s">
        <v>342</v>
      </c>
    </row>
    <row r="14" s="1" customFormat="1" spans="1:21">
      <c r="A14" s="3">
        <v>17628292738</v>
      </c>
      <c r="B14" s="1" t="s">
        <v>405</v>
      </c>
      <c r="C14" s="1" t="s">
        <v>406</v>
      </c>
      <c r="D14" s="1" t="s">
        <v>407</v>
      </c>
      <c r="E14" s="1" t="s">
        <v>408</v>
      </c>
      <c r="F14" s="1" t="s">
        <v>327</v>
      </c>
      <c r="G14" s="1" t="s">
        <v>331</v>
      </c>
      <c r="H14" s="1" t="s">
        <v>332</v>
      </c>
      <c r="I14" s="1" t="s">
        <v>409</v>
      </c>
      <c r="J14" s="1" t="s">
        <v>30</v>
      </c>
      <c r="K14" s="1" t="s">
        <v>410</v>
      </c>
      <c r="L14" s="1" t="s">
        <v>410</v>
      </c>
      <c r="M14" s="1" t="s">
        <v>335</v>
      </c>
      <c r="N14" s="1" t="s">
        <v>335</v>
      </c>
      <c r="O14" s="1" t="s">
        <v>336</v>
      </c>
      <c r="P14" s="1" t="s">
        <v>337</v>
      </c>
      <c r="Q14" s="1" t="s">
        <v>338</v>
      </c>
      <c r="R14" s="1" t="s">
        <v>411</v>
      </c>
      <c r="S14" s="1" t="s">
        <v>340</v>
      </c>
      <c r="T14" s="1" t="s">
        <v>341</v>
      </c>
      <c r="U14" s="1" t="s">
        <v>342</v>
      </c>
    </row>
    <row r="15" s="1" customFormat="1" spans="1:21">
      <c r="A15" s="3">
        <v>17628035084</v>
      </c>
      <c r="B15" s="1" t="s">
        <v>405</v>
      </c>
      <c r="C15" s="1" t="s">
        <v>412</v>
      </c>
      <c r="D15" s="1" t="s">
        <v>413</v>
      </c>
      <c r="E15" s="1" t="s">
        <v>414</v>
      </c>
      <c r="F15" s="1" t="s">
        <v>405</v>
      </c>
      <c r="G15" s="1" t="s">
        <v>331</v>
      </c>
      <c r="H15" s="1" t="s">
        <v>332</v>
      </c>
      <c r="I15" s="1" t="s">
        <v>415</v>
      </c>
      <c r="J15" s="1" t="s">
        <v>30</v>
      </c>
      <c r="K15" s="1" t="s">
        <v>416</v>
      </c>
      <c r="L15" s="1" t="s">
        <v>416</v>
      </c>
      <c r="M15" s="1" t="s">
        <v>335</v>
      </c>
      <c r="N15" s="1" t="s">
        <v>335</v>
      </c>
      <c r="O15" s="1" t="s">
        <v>336</v>
      </c>
      <c r="P15" s="1" t="s">
        <v>337</v>
      </c>
      <c r="Q15" s="1" t="s">
        <v>338</v>
      </c>
      <c r="R15" s="1" t="s">
        <v>417</v>
      </c>
      <c r="S15" s="1" t="s">
        <v>340</v>
      </c>
      <c r="T15" s="1" t="s">
        <v>341</v>
      </c>
      <c r="U15" s="1" t="s">
        <v>342</v>
      </c>
    </row>
    <row r="16" s="1" customFormat="1" spans="1:21">
      <c r="A16" s="3">
        <v>17623865019</v>
      </c>
      <c r="B16" s="1" t="s">
        <v>405</v>
      </c>
      <c r="C16" s="1" t="s">
        <v>418</v>
      </c>
      <c r="D16" s="1" t="s">
        <v>419</v>
      </c>
      <c r="E16" s="1" t="s">
        <v>420</v>
      </c>
      <c r="F16" s="1" t="s">
        <v>327</v>
      </c>
      <c r="G16" s="1" t="s">
        <v>331</v>
      </c>
      <c r="H16" s="1" t="s">
        <v>332</v>
      </c>
      <c r="I16" s="1" t="s">
        <v>421</v>
      </c>
      <c r="J16" s="1" t="s">
        <v>30</v>
      </c>
      <c r="K16" s="1" t="s">
        <v>422</v>
      </c>
      <c r="L16" s="1" t="s">
        <v>422</v>
      </c>
      <c r="M16" s="1" t="s">
        <v>335</v>
      </c>
      <c r="N16" s="1" t="s">
        <v>335</v>
      </c>
      <c r="O16" s="1" t="s">
        <v>336</v>
      </c>
      <c r="P16" s="1" t="s">
        <v>337</v>
      </c>
      <c r="Q16" s="1" t="s">
        <v>338</v>
      </c>
      <c r="R16" s="1" t="s">
        <v>423</v>
      </c>
      <c r="S16" s="1" t="s">
        <v>340</v>
      </c>
      <c r="T16" s="1" t="s">
        <v>341</v>
      </c>
      <c r="U16" s="1" t="s">
        <v>342</v>
      </c>
    </row>
    <row r="17" s="1" customFormat="1" spans="1:21">
      <c r="A17" s="3">
        <v>17620407542</v>
      </c>
      <c r="B17" s="1" t="s">
        <v>405</v>
      </c>
      <c r="C17" s="1" t="s">
        <v>424</v>
      </c>
      <c r="D17" s="1" t="s">
        <v>425</v>
      </c>
      <c r="E17" s="1" t="s">
        <v>426</v>
      </c>
      <c r="F17" s="1" t="s">
        <v>327</v>
      </c>
      <c r="G17" s="1" t="s">
        <v>331</v>
      </c>
      <c r="H17" s="1" t="s">
        <v>332</v>
      </c>
      <c r="I17" s="1" t="s">
        <v>427</v>
      </c>
      <c r="J17" s="1" t="s">
        <v>30</v>
      </c>
      <c r="K17" s="1" t="s">
        <v>428</v>
      </c>
      <c r="L17" s="1" t="s">
        <v>428</v>
      </c>
      <c r="M17" s="1" t="s">
        <v>335</v>
      </c>
      <c r="N17" s="1" t="s">
        <v>335</v>
      </c>
      <c r="O17" s="1" t="s">
        <v>336</v>
      </c>
      <c r="P17" s="1" t="s">
        <v>337</v>
      </c>
      <c r="Q17" s="1" t="s">
        <v>338</v>
      </c>
      <c r="R17" s="1" t="s">
        <v>429</v>
      </c>
      <c r="S17" s="1" t="s">
        <v>340</v>
      </c>
      <c r="T17" s="1" t="s">
        <v>341</v>
      </c>
      <c r="U17" s="1" t="s">
        <v>342</v>
      </c>
    </row>
    <row r="18" s="1" customFormat="1" spans="1:21">
      <c r="A18" s="3">
        <v>17619421429</v>
      </c>
      <c r="B18" s="1" t="s">
        <v>405</v>
      </c>
      <c r="C18" s="1" t="s">
        <v>430</v>
      </c>
      <c r="D18" s="1" t="s">
        <v>431</v>
      </c>
      <c r="E18" s="1" t="s">
        <v>432</v>
      </c>
      <c r="F18" s="1" t="s">
        <v>405</v>
      </c>
      <c r="G18" s="1" t="s">
        <v>331</v>
      </c>
      <c r="H18" s="1" t="s">
        <v>332</v>
      </c>
      <c r="I18" s="1" t="s">
        <v>433</v>
      </c>
      <c r="J18" s="1" t="s">
        <v>30</v>
      </c>
      <c r="K18" s="1" t="s">
        <v>434</v>
      </c>
      <c r="L18" s="1" t="s">
        <v>434</v>
      </c>
      <c r="M18" s="1" t="s">
        <v>335</v>
      </c>
      <c r="N18" s="1" t="s">
        <v>335</v>
      </c>
      <c r="O18" s="1" t="s">
        <v>336</v>
      </c>
      <c r="P18" s="1" t="s">
        <v>337</v>
      </c>
      <c r="Q18" s="1" t="s">
        <v>338</v>
      </c>
      <c r="R18" s="1" t="s">
        <v>435</v>
      </c>
      <c r="S18" s="1" t="s">
        <v>340</v>
      </c>
      <c r="T18" s="1" t="s">
        <v>341</v>
      </c>
      <c r="U18" s="1" t="s">
        <v>342</v>
      </c>
    </row>
    <row r="19" s="1" customFormat="1" spans="1:21">
      <c r="A19" s="3">
        <v>17619222874</v>
      </c>
      <c r="B19" s="1" t="s">
        <v>405</v>
      </c>
      <c r="C19" s="1" t="s">
        <v>436</v>
      </c>
      <c r="D19" s="1" t="s">
        <v>437</v>
      </c>
      <c r="E19" s="1" t="s">
        <v>438</v>
      </c>
      <c r="F19" s="1" t="s">
        <v>405</v>
      </c>
      <c r="G19" s="1" t="s">
        <v>331</v>
      </c>
      <c r="H19" s="1" t="s">
        <v>332</v>
      </c>
      <c r="I19" s="1" t="s">
        <v>439</v>
      </c>
      <c r="J19" s="1" t="s">
        <v>30</v>
      </c>
      <c r="K19" s="1" t="s">
        <v>440</v>
      </c>
      <c r="L19" s="1" t="s">
        <v>440</v>
      </c>
      <c r="M19" s="1" t="s">
        <v>335</v>
      </c>
      <c r="N19" s="1" t="s">
        <v>335</v>
      </c>
      <c r="O19" s="1" t="s">
        <v>336</v>
      </c>
      <c r="P19" s="1" t="s">
        <v>337</v>
      </c>
      <c r="Q19" s="1" t="s">
        <v>338</v>
      </c>
      <c r="R19" s="1" t="s">
        <v>441</v>
      </c>
      <c r="S19" s="1" t="s">
        <v>340</v>
      </c>
      <c r="T19" s="1" t="s">
        <v>341</v>
      </c>
      <c r="U19" s="1" t="s">
        <v>342</v>
      </c>
    </row>
    <row r="20" s="1" customFormat="1" spans="1:21">
      <c r="A20" s="3">
        <v>17619163812</v>
      </c>
      <c r="B20" s="1" t="s">
        <v>405</v>
      </c>
      <c r="C20" s="1" t="s">
        <v>442</v>
      </c>
      <c r="D20" s="1" t="s">
        <v>400</v>
      </c>
      <c r="E20" s="1" t="s">
        <v>443</v>
      </c>
      <c r="F20" s="1" t="s">
        <v>327</v>
      </c>
      <c r="G20" s="1" t="s">
        <v>331</v>
      </c>
      <c r="H20" s="1" t="s">
        <v>332</v>
      </c>
      <c r="I20" s="1" t="s">
        <v>444</v>
      </c>
      <c r="J20" s="1" t="s">
        <v>30</v>
      </c>
      <c r="K20" s="1" t="s">
        <v>445</v>
      </c>
      <c r="L20" s="1" t="s">
        <v>445</v>
      </c>
      <c r="M20" s="1" t="s">
        <v>335</v>
      </c>
      <c r="N20" s="1" t="s">
        <v>335</v>
      </c>
      <c r="O20" s="1" t="s">
        <v>336</v>
      </c>
      <c r="P20" s="1" t="s">
        <v>337</v>
      </c>
      <c r="Q20" s="1" t="s">
        <v>338</v>
      </c>
      <c r="R20" s="1" t="s">
        <v>446</v>
      </c>
      <c r="S20" s="1" t="s">
        <v>340</v>
      </c>
      <c r="T20" s="1" t="s">
        <v>341</v>
      </c>
      <c r="U20" s="1" t="s">
        <v>342</v>
      </c>
    </row>
    <row r="21" s="1" customFormat="1" spans="1:21">
      <c r="A21" s="3">
        <v>17619130683</v>
      </c>
      <c r="B21" s="1" t="s">
        <v>405</v>
      </c>
      <c r="C21" s="1" t="s">
        <v>447</v>
      </c>
      <c r="D21" s="1" t="s">
        <v>448</v>
      </c>
      <c r="E21" s="1" t="s">
        <v>449</v>
      </c>
      <c r="F21" s="1" t="s">
        <v>327</v>
      </c>
      <c r="G21" s="1" t="s">
        <v>331</v>
      </c>
      <c r="H21" s="1" t="s">
        <v>332</v>
      </c>
      <c r="I21" s="1" t="s">
        <v>450</v>
      </c>
      <c r="J21" s="1" t="s">
        <v>30</v>
      </c>
      <c r="K21" s="1" t="s">
        <v>451</v>
      </c>
      <c r="L21" s="1" t="s">
        <v>451</v>
      </c>
      <c r="M21" s="1" t="s">
        <v>335</v>
      </c>
      <c r="N21" s="1" t="s">
        <v>335</v>
      </c>
      <c r="O21" s="1" t="s">
        <v>336</v>
      </c>
      <c r="P21" s="1" t="s">
        <v>337</v>
      </c>
      <c r="Q21" s="1" t="s">
        <v>338</v>
      </c>
      <c r="R21" s="1" t="s">
        <v>452</v>
      </c>
      <c r="S21" s="1" t="s">
        <v>340</v>
      </c>
      <c r="T21" s="1" t="s">
        <v>341</v>
      </c>
      <c r="U21" s="1" t="s">
        <v>342</v>
      </c>
    </row>
    <row r="22" s="1" customFormat="1" spans="1:21">
      <c r="A22" s="3">
        <v>17618753492</v>
      </c>
      <c r="B22" s="1" t="s">
        <v>453</v>
      </c>
      <c r="C22" s="1" t="s">
        <v>454</v>
      </c>
      <c r="D22" s="1" t="s">
        <v>455</v>
      </c>
      <c r="E22" s="1" t="s">
        <v>456</v>
      </c>
      <c r="F22" s="1" t="s">
        <v>405</v>
      </c>
      <c r="G22" s="1" t="s">
        <v>331</v>
      </c>
      <c r="H22" s="1" t="s">
        <v>332</v>
      </c>
      <c r="I22" s="1" t="s">
        <v>457</v>
      </c>
      <c r="J22" s="1" t="s">
        <v>30</v>
      </c>
      <c r="K22" s="1" t="s">
        <v>458</v>
      </c>
      <c r="L22" s="1" t="s">
        <v>458</v>
      </c>
      <c r="M22" s="1" t="s">
        <v>335</v>
      </c>
      <c r="N22" s="1" t="s">
        <v>335</v>
      </c>
      <c r="O22" s="1" t="s">
        <v>336</v>
      </c>
      <c r="P22" s="1" t="s">
        <v>337</v>
      </c>
      <c r="Q22" s="1" t="s">
        <v>338</v>
      </c>
      <c r="R22" s="1" t="s">
        <v>459</v>
      </c>
      <c r="S22" s="1" t="s">
        <v>340</v>
      </c>
      <c r="T22" s="1" t="s">
        <v>341</v>
      </c>
      <c r="U22" s="1" t="s">
        <v>342</v>
      </c>
    </row>
    <row r="23" s="1" customFormat="1" spans="1:21">
      <c r="A23" s="3">
        <v>17618204707</v>
      </c>
      <c r="B23" s="1" t="s">
        <v>453</v>
      </c>
      <c r="C23" s="1" t="s">
        <v>460</v>
      </c>
      <c r="D23" s="1" t="s">
        <v>448</v>
      </c>
      <c r="E23" s="1" t="s">
        <v>461</v>
      </c>
      <c r="F23" s="1" t="s">
        <v>327</v>
      </c>
      <c r="G23" s="1" t="s">
        <v>331</v>
      </c>
      <c r="H23" s="1" t="s">
        <v>332</v>
      </c>
      <c r="I23" s="1" t="s">
        <v>462</v>
      </c>
      <c r="J23" s="1" t="s">
        <v>30</v>
      </c>
      <c r="K23" s="1" t="s">
        <v>451</v>
      </c>
      <c r="L23" s="1" t="s">
        <v>451</v>
      </c>
      <c r="M23" s="1" t="s">
        <v>335</v>
      </c>
      <c r="N23" s="1" t="s">
        <v>335</v>
      </c>
      <c r="O23" s="1" t="s">
        <v>336</v>
      </c>
      <c r="P23" s="1" t="s">
        <v>337</v>
      </c>
      <c r="Q23" s="1" t="s">
        <v>338</v>
      </c>
      <c r="R23" s="1" t="s">
        <v>463</v>
      </c>
      <c r="S23" s="1" t="s">
        <v>340</v>
      </c>
      <c r="T23" s="1" t="s">
        <v>341</v>
      </c>
      <c r="U23" s="1" t="s">
        <v>342</v>
      </c>
    </row>
    <row r="24" s="1" customFormat="1" spans="1:21">
      <c r="A24" s="3">
        <v>17618040576</v>
      </c>
      <c r="B24" s="1" t="s">
        <v>453</v>
      </c>
      <c r="C24" s="1" t="s">
        <v>464</v>
      </c>
      <c r="D24" s="1" t="s">
        <v>465</v>
      </c>
      <c r="E24" s="1" t="s">
        <v>466</v>
      </c>
      <c r="F24" s="1" t="s">
        <v>327</v>
      </c>
      <c r="G24" s="1" t="s">
        <v>331</v>
      </c>
      <c r="H24" s="1" t="s">
        <v>332</v>
      </c>
      <c r="I24" s="1" t="s">
        <v>467</v>
      </c>
      <c r="J24" s="1" t="s">
        <v>30</v>
      </c>
      <c r="K24" s="1" t="s">
        <v>468</v>
      </c>
      <c r="L24" s="1" t="s">
        <v>468</v>
      </c>
      <c r="M24" s="1" t="s">
        <v>335</v>
      </c>
      <c r="N24" s="1" t="s">
        <v>335</v>
      </c>
      <c r="O24" s="1" t="s">
        <v>336</v>
      </c>
      <c r="P24" s="1" t="s">
        <v>337</v>
      </c>
      <c r="Q24" s="1" t="s">
        <v>338</v>
      </c>
      <c r="R24" s="1" t="s">
        <v>469</v>
      </c>
      <c r="S24" s="1" t="s">
        <v>340</v>
      </c>
      <c r="T24" s="1" t="s">
        <v>341</v>
      </c>
      <c r="U24" s="1" t="s">
        <v>342</v>
      </c>
    </row>
    <row r="25" s="1" customFormat="1" spans="1:21">
      <c r="A25" s="3">
        <v>17613712808</v>
      </c>
      <c r="B25" s="1" t="s">
        <v>453</v>
      </c>
      <c r="C25" s="1" t="s">
        <v>470</v>
      </c>
      <c r="D25" s="1" t="s">
        <v>471</v>
      </c>
      <c r="E25" s="1" t="s">
        <v>472</v>
      </c>
      <c r="F25" s="1" t="s">
        <v>327</v>
      </c>
      <c r="G25" s="1" t="s">
        <v>331</v>
      </c>
      <c r="H25" s="1" t="s">
        <v>332</v>
      </c>
      <c r="I25" s="1" t="s">
        <v>473</v>
      </c>
      <c r="J25" s="1" t="s">
        <v>30</v>
      </c>
      <c r="K25" s="1" t="s">
        <v>474</v>
      </c>
      <c r="L25" s="1" t="s">
        <v>474</v>
      </c>
      <c r="M25" s="1" t="s">
        <v>335</v>
      </c>
      <c r="N25" s="1" t="s">
        <v>335</v>
      </c>
      <c r="O25" s="1" t="s">
        <v>336</v>
      </c>
      <c r="P25" s="1" t="s">
        <v>337</v>
      </c>
      <c r="Q25" s="1" t="s">
        <v>338</v>
      </c>
      <c r="R25" s="1" t="s">
        <v>475</v>
      </c>
      <c r="S25" s="1" t="s">
        <v>340</v>
      </c>
      <c r="T25" s="1" t="s">
        <v>341</v>
      </c>
      <c r="U25" s="1" t="s">
        <v>342</v>
      </c>
    </row>
    <row r="26" s="1" customFormat="1" spans="1:21">
      <c r="A26" s="3">
        <v>17607100508</v>
      </c>
      <c r="B26" s="1" t="s">
        <v>453</v>
      </c>
      <c r="C26" s="1" t="s">
        <v>476</v>
      </c>
      <c r="D26" s="1" t="s">
        <v>477</v>
      </c>
      <c r="E26" s="1" t="s">
        <v>478</v>
      </c>
      <c r="F26" s="1" t="s">
        <v>405</v>
      </c>
      <c r="G26" s="1" t="s">
        <v>331</v>
      </c>
      <c r="H26" s="1" t="s">
        <v>332</v>
      </c>
      <c r="I26" s="1" t="s">
        <v>479</v>
      </c>
      <c r="J26" s="1" t="s">
        <v>30</v>
      </c>
      <c r="K26" s="1" t="s">
        <v>480</v>
      </c>
      <c r="L26" s="1" t="s">
        <v>480</v>
      </c>
      <c r="M26" s="1" t="s">
        <v>335</v>
      </c>
      <c r="N26" s="1" t="s">
        <v>335</v>
      </c>
      <c r="O26" s="1" t="s">
        <v>336</v>
      </c>
      <c r="P26" s="1" t="s">
        <v>337</v>
      </c>
      <c r="Q26" s="1" t="s">
        <v>338</v>
      </c>
      <c r="R26" s="1" t="s">
        <v>481</v>
      </c>
      <c r="S26" s="1" t="s">
        <v>340</v>
      </c>
      <c r="T26" s="1" t="s">
        <v>341</v>
      </c>
      <c r="U26" s="1" t="s">
        <v>342</v>
      </c>
    </row>
    <row r="27" s="1" customFormat="1" spans="1:21">
      <c r="A27" s="3">
        <v>17605431698</v>
      </c>
      <c r="B27" s="1" t="s">
        <v>482</v>
      </c>
      <c r="C27" s="1" t="s">
        <v>483</v>
      </c>
      <c r="D27" s="1" t="s">
        <v>484</v>
      </c>
      <c r="E27" s="1" t="s">
        <v>485</v>
      </c>
      <c r="F27" s="1" t="s">
        <v>327</v>
      </c>
      <c r="G27" s="1" t="s">
        <v>331</v>
      </c>
      <c r="H27" s="1" t="s">
        <v>332</v>
      </c>
      <c r="I27" s="1" t="s">
        <v>486</v>
      </c>
      <c r="J27" s="1" t="s">
        <v>30</v>
      </c>
      <c r="K27" s="1" t="s">
        <v>487</v>
      </c>
      <c r="L27" s="1" t="s">
        <v>487</v>
      </c>
      <c r="M27" s="1" t="s">
        <v>335</v>
      </c>
      <c r="N27" s="1" t="s">
        <v>335</v>
      </c>
      <c r="O27" s="1" t="s">
        <v>336</v>
      </c>
      <c r="P27" s="1" t="s">
        <v>337</v>
      </c>
      <c r="Q27" s="1" t="s">
        <v>338</v>
      </c>
      <c r="R27" s="1" t="s">
        <v>488</v>
      </c>
      <c r="S27" s="1" t="s">
        <v>340</v>
      </c>
      <c r="T27" s="1" t="s">
        <v>341</v>
      </c>
      <c r="U27" s="1" t="s">
        <v>342</v>
      </c>
    </row>
    <row r="28" s="1" customFormat="1" spans="1:21">
      <c r="A28" s="3">
        <v>17605221972</v>
      </c>
      <c r="B28" s="1" t="s">
        <v>482</v>
      </c>
      <c r="C28" s="1" t="s">
        <v>489</v>
      </c>
      <c r="D28" s="1" t="s">
        <v>490</v>
      </c>
      <c r="E28" s="1" t="s">
        <v>491</v>
      </c>
      <c r="F28" s="1" t="s">
        <v>453</v>
      </c>
      <c r="G28" s="1" t="s">
        <v>331</v>
      </c>
      <c r="H28" s="1" t="s">
        <v>332</v>
      </c>
      <c r="I28" s="1" t="s">
        <v>492</v>
      </c>
      <c r="J28" s="1" t="s">
        <v>30</v>
      </c>
      <c r="K28" s="1" t="s">
        <v>493</v>
      </c>
      <c r="L28" s="1" t="s">
        <v>493</v>
      </c>
      <c r="M28" s="1" t="s">
        <v>335</v>
      </c>
      <c r="N28" s="1" t="s">
        <v>335</v>
      </c>
      <c r="O28" s="1" t="s">
        <v>336</v>
      </c>
      <c r="P28" s="1" t="s">
        <v>337</v>
      </c>
      <c r="Q28" s="1" t="s">
        <v>338</v>
      </c>
      <c r="R28" s="1" t="s">
        <v>494</v>
      </c>
      <c r="S28" s="1" t="s">
        <v>340</v>
      </c>
      <c r="T28" s="1" t="s">
        <v>341</v>
      </c>
      <c r="U28" s="1" t="s">
        <v>342</v>
      </c>
    </row>
    <row r="29" s="1" customFormat="1" spans="1:21">
      <c r="A29" s="3">
        <v>17599865347</v>
      </c>
      <c r="B29" s="1" t="s">
        <v>482</v>
      </c>
      <c r="C29" s="1" t="s">
        <v>495</v>
      </c>
      <c r="D29" s="1" t="s">
        <v>496</v>
      </c>
      <c r="E29" s="1" t="s">
        <v>497</v>
      </c>
      <c r="F29" s="1" t="s">
        <v>327</v>
      </c>
      <c r="G29" s="1" t="s">
        <v>331</v>
      </c>
      <c r="H29" s="1" t="s">
        <v>332</v>
      </c>
      <c r="I29" s="1" t="s">
        <v>498</v>
      </c>
      <c r="J29" s="1" t="s">
        <v>30</v>
      </c>
      <c r="K29" s="1" t="s">
        <v>499</v>
      </c>
      <c r="L29" s="1" t="s">
        <v>499</v>
      </c>
      <c r="M29" s="1" t="s">
        <v>335</v>
      </c>
      <c r="N29" s="1" t="s">
        <v>335</v>
      </c>
      <c r="O29" s="1" t="s">
        <v>336</v>
      </c>
      <c r="P29" s="1" t="s">
        <v>337</v>
      </c>
      <c r="Q29" s="1" t="s">
        <v>338</v>
      </c>
      <c r="R29" s="1" t="s">
        <v>500</v>
      </c>
      <c r="S29" s="1" t="s">
        <v>340</v>
      </c>
      <c r="T29" s="1" t="s">
        <v>341</v>
      </c>
      <c r="U29" s="1" t="s">
        <v>342</v>
      </c>
    </row>
    <row r="30" s="1" customFormat="1" spans="1:21">
      <c r="A30" s="3">
        <v>17599448219</v>
      </c>
      <c r="B30" s="1" t="s">
        <v>482</v>
      </c>
      <c r="C30" s="1" t="s">
        <v>501</v>
      </c>
      <c r="D30" s="1" t="s">
        <v>496</v>
      </c>
      <c r="E30" s="1" t="s">
        <v>502</v>
      </c>
      <c r="F30" s="1" t="s">
        <v>327</v>
      </c>
      <c r="G30" s="1" t="s">
        <v>331</v>
      </c>
      <c r="H30" s="1" t="s">
        <v>332</v>
      </c>
      <c r="I30" s="1" t="s">
        <v>498</v>
      </c>
      <c r="J30" s="1" t="s">
        <v>30</v>
      </c>
      <c r="K30" s="1" t="s">
        <v>499</v>
      </c>
      <c r="L30" s="1" t="s">
        <v>499</v>
      </c>
      <c r="M30" s="1" t="s">
        <v>335</v>
      </c>
      <c r="N30" s="1" t="s">
        <v>335</v>
      </c>
      <c r="O30" s="1" t="s">
        <v>336</v>
      </c>
      <c r="P30" s="1" t="s">
        <v>337</v>
      </c>
      <c r="Q30" s="1" t="s">
        <v>338</v>
      </c>
      <c r="R30" s="1" t="s">
        <v>503</v>
      </c>
      <c r="S30" s="1" t="s">
        <v>340</v>
      </c>
      <c r="T30" s="1" t="s">
        <v>341</v>
      </c>
      <c r="U30" s="1" t="s">
        <v>342</v>
      </c>
    </row>
    <row r="31" s="1" customFormat="1" spans="1:21">
      <c r="A31" s="3">
        <v>17599044346</v>
      </c>
      <c r="B31" s="1" t="s">
        <v>482</v>
      </c>
      <c r="C31" s="1" t="s">
        <v>504</v>
      </c>
      <c r="D31" s="1" t="s">
        <v>505</v>
      </c>
      <c r="E31" s="1" t="s">
        <v>506</v>
      </c>
      <c r="F31" s="1" t="s">
        <v>327</v>
      </c>
      <c r="G31" s="1" t="s">
        <v>331</v>
      </c>
      <c r="H31" s="1" t="s">
        <v>332</v>
      </c>
      <c r="I31" s="1" t="s">
        <v>507</v>
      </c>
      <c r="J31" s="1" t="s">
        <v>30</v>
      </c>
      <c r="K31" s="1" t="s">
        <v>508</v>
      </c>
      <c r="L31" s="1" t="s">
        <v>508</v>
      </c>
      <c r="M31" s="1" t="s">
        <v>335</v>
      </c>
      <c r="N31" s="1" t="s">
        <v>335</v>
      </c>
      <c r="O31" s="1" t="s">
        <v>336</v>
      </c>
      <c r="P31" s="1" t="s">
        <v>337</v>
      </c>
      <c r="Q31" s="1" t="s">
        <v>338</v>
      </c>
      <c r="R31" s="1" t="s">
        <v>509</v>
      </c>
      <c r="S31" s="1" t="s">
        <v>340</v>
      </c>
      <c r="T31" s="1" t="s">
        <v>341</v>
      </c>
      <c r="U31" s="1" t="s">
        <v>342</v>
      </c>
    </row>
    <row r="32" s="1" customFormat="1" spans="1:21">
      <c r="A32" s="3">
        <v>17598689726</v>
      </c>
      <c r="B32" s="1" t="s">
        <v>482</v>
      </c>
      <c r="C32" s="1" t="s">
        <v>510</v>
      </c>
      <c r="D32" s="1" t="s">
        <v>496</v>
      </c>
      <c r="E32" s="1" t="s">
        <v>511</v>
      </c>
      <c r="F32" s="1" t="s">
        <v>327</v>
      </c>
      <c r="G32" s="1" t="s">
        <v>331</v>
      </c>
      <c r="H32" s="1" t="s">
        <v>332</v>
      </c>
      <c r="I32" s="1" t="s">
        <v>498</v>
      </c>
      <c r="J32" s="1" t="s">
        <v>30</v>
      </c>
      <c r="K32" s="1" t="s">
        <v>499</v>
      </c>
      <c r="L32" s="1" t="s">
        <v>499</v>
      </c>
      <c r="M32" s="1" t="s">
        <v>335</v>
      </c>
      <c r="N32" s="1" t="s">
        <v>335</v>
      </c>
      <c r="O32" s="1" t="s">
        <v>336</v>
      </c>
      <c r="P32" s="1" t="s">
        <v>337</v>
      </c>
      <c r="Q32" s="1" t="s">
        <v>338</v>
      </c>
      <c r="R32" s="1" t="s">
        <v>512</v>
      </c>
      <c r="S32" s="1" t="s">
        <v>340</v>
      </c>
      <c r="T32" s="1" t="s">
        <v>341</v>
      </c>
      <c r="U32" s="1" t="s">
        <v>342</v>
      </c>
    </row>
    <row r="33" s="1" customFormat="1" spans="1:21">
      <c r="A33" s="3">
        <v>17598654132</v>
      </c>
      <c r="B33" s="1" t="s">
        <v>482</v>
      </c>
      <c r="C33" s="1" t="s">
        <v>513</v>
      </c>
      <c r="D33" s="1" t="s">
        <v>514</v>
      </c>
      <c r="E33" s="1" t="s">
        <v>515</v>
      </c>
      <c r="F33" s="1" t="s">
        <v>327</v>
      </c>
      <c r="G33" s="1" t="s">
        <v>331</v>
      </c>
      <c r="H33" s="1" t="s">
        <v>332</v>
      </c>
      <c r="I33" s="1" t="s">
        <v>516</v>
      </c>
      <c r="J33" s="1" t="s">
        <v>30</v>
      </c>
      <c r="K33" s="1" t="s">
        <v>517</v>
      </c>
      <c r="L33" s="1" t="s">
        <v>517</v>
      </c>
      <c r="M33" s="1" t="s">
        <v>335</v>
      </c>
      <c r="N33" s="1" t="s">
        <v>335</v>
      </c>
      <c r="O33" s="1" t="s">
        <v>336</v>
      </c>
      <c r="P33" s="1" t="s">
        <v>337</v>
      </c>
      <c r="Q33" s="1" t="s">
        <v>338</v>
      </c>
      <c r="R33" s="1" t="s">
        <v>518</v>
      </c>
      <c r="S33" s="1" t="s">
        <v>340</v>
      </c>
      <c r="T33" s="1" t="s">
        <v>341</v>
      </c>
      <c r="U33" s="1" t="s">
        <v>342</v>
      </c>
    </row>
    <row r="34" s="1" customFormat="1" spans="1:21">
      <c r="A34" s="3">
        <v>17583941224</v>
      </c>
      <c r="B34" s="1" t="s">
        <v>519</v>
      </c>
      <c r="C34" s="1" t="s">
        <v>520</v>
      </c>
      <c r="D34" s="1" t="s">
        <v>521</v>
      </c>
      <c r="E34" s="1" t="s">
        <v>522</v>
      </c>
      <c r="F34" s="1" t="s">
        <v>327</v>
      </c>
      <c r="G34" s="1" t="s">
        <v>331</v>
      </c>
      <c r="H34" s="1" t="s">
        <v>332</v>
      </c>
      <c r="I34" s="1" t="s">
        <v>523</v>
      </c>
      <c r="J34" s="1" t="s">
        <v>30</v>
      </c>
      <c r="K34" s="1" t="s">
        <v>524</v>
      </c>
      <c r="L34" s="1" t="s">
        <v>524</v>
      </c>
      <c r="M34" s="1" t="s">
        <v>335</v>
      </c>
      <c r="N34" s="1" t="s">
        <v>335</v>
      </c>
      <c r="O34" s="1" t="s">
        <v>336</v>
      </c>
      <c r="P34" s="1" t="s">
        <v>337</v>
      </c>
      <c r="Q34" s="1" t="s">
        <v>338</v>
      </c>
      <c r="R34" s="1" t="s">
        <v>525</v>
      </c>
      <c r="S34" s="1" t="s">
        <v>340</v>
      </c>
      <c r="T34" s="1" t="s">
        <v>341</v>
      </c>
      <c r="U34" s="1" t="s">
        <v>342</v>
      </c>
    </row>
    <row r="35" s="1" customFormat="1" spans="1:21">
      <c r="A35" s="3">
        <v>17581168202</v>
      </c>
      <c r="B35" s="1" t="s">
        <v>519</v>
      </c>
      <c r="C35" s="1" t="s">
        <v>526</v>
      </c>
      <c r="D35" s="1" t="s">
        <v>527</v>
      </c>
      <c r="E35" s="1" t="s">
        <v>528</v>
      </c>
      <c r="F35" s="1" t="s">
        <v>405</v>
      </c>
      <c r="G35" s="1" t="s">
        <v>331</v>
      </c>
      <c r="H35" s="1" t="s">
        <v>332</v>
      </c>
      <c r="I35" s="1" t="s">
        <v>529</v>
      </c>
      <c r="J35" s="1" t="s">
        <v>30</v>
      </c>
      <c r="K35" s="1" t="s">
        <v>530</v>
      </c>
      <c r="L35" s="1" t="s">
        <v>530</v>
      </c>
      <c r="M35" s="1" t="s">
        <v>335</v>
      </c>
      <c r="N35" s="1" t="s">
        <v>335</v>
      </c>
      <c r="O35" s="1" t="s">
        <v>336</v>
      </c>
      <c r="P35" s="1" t="s">
        <v>337</v>
      </c>
      <c r="Q35" s="1" t="s">
        <v>338</v>
      </c>
      <c r="R35" s="1" t="s">
        <v>531</v>
      </c>
      <c r="S35" s="1" t="s">
        <v>340</v>
      </c>
      <c r="T35" s="1" t="s">
        <v>341</v>
      </c>
      <c r="U35" s="1" t="s">
        <v>342</v>
      </c>
    </row>
    <row r="36" s="1" customFormat="1" spans="1:21">
      <c r="A36" s="3">
        <v>17581024424</v>
      </c>
      <c r="B36" s="1" t="s">
        <v>519</v>
      </c>
      <c r="C36" s="1" t="s">
        <v>532</v>
      </c>
      <c r="D36" s="1" t="s">
        <v>496</v>
      </c>
      <c r="E36" s="1" t="s">
        <v>533</v>
      </c>
      <c r="F36" s="1" t="s">
        <v>327</v>
      </c>
      <c r="G36" s="1" t="s">
        <v>331</v>
      </c>
      <c r="H36" s="1" t="s">
        <v>332</v>
      </c>
      <c r="I36" s="1" t="s">
        <v>534</v>
      </c>
      <c r="J36" s="1" t="s">
        <v>30</v>
      </c>
      <c r="K36" s="1" t="s">
        <v>499</v>
      </c>
      <c r="L36" s="1" t="s">
        <v>499</v>
      </c>
      <c r="M36" s="1" t="s">
        <v>335</v>
      </c>
      <c r="N36" s="1" t="s">
        <v>335</v>
      </c>
      <c r="O36" s="1" t="s">
        <v>336</v>
      </c>
      <c r="P36" s="1" t="s">
        <v>337</v>
      </c>
      <c r="Q36" s="1" t="s">
        <v>338</v>
      </c>
      <c r="R36" s="1" t="s">
        <v>535</v>
      </c>
      <c r="S36" s="1" t="s">
        <v>340</v>
      </c>
      <c r="T36" s="1" t="s">
        <v>341</v>
      </c>
      <c r="U36" s="1" t="s">
        <v>342</v>
      </c>
    </row>
    <row r="37" s="1" customFormat="1" spans="1:21">
      <c r="A37" s="3">
        <v>17580974463</v>
      </c>
      <c r="B37" s="1" t="s">
        <v>519</v>
      </c>
      <c r="C37" s="1" t="s">
        <v>536</v>
      </c>
      <c r="D37" s="1" t="s">
        <v>448</v>
      </c>
      <c r="E37" s="1" t="s">
        <v>537</v>
      </c>
      <c r="F37" s="1" t="s">
        <v>327</v>
      </c>
      <c r="G37" s="1" t="s">
        <v>331</v>
      </c>
      <c r="H37" s="1" t="s">
        <v>332</v>
      </c>
      <c r="I37" s="1" t="s">
        <v>538</v>
      </c>
      <c r="J37" s="1" t="s">
        <v>30</v>
      </c>
      <c r="K37" s="1" t="s">
        <v>539</v>
      </c>
      <c r="L37" s="1" t="s">
        <v>539</v>
      </c>
      <c r="M37" s="1" t="s">
        <v>335</v>
      </c>
      <c r="N37" s="1" t="s">
        <v>335</v>
      </c>
      <c r="O37" s="1" t="s">
        <v>336</v>
      </c>
      <c r="P37" s="1" t="s">
        <v>337</v>
      </c>
      <c r="Q37" s="1" t="s">
        <v>338</v>
      </c>
      <c r="R37" s="1" t="s">
        <v>540</v>
      </c>
      <c r="S37" s="1" t="s">
        <v>340</v>
      </c>
      <c r="T37" s="1" t="s">
        <v>341</v>
      </c>
      <c r="U37" s="1" t="s">
        <v>342</v>
      </c>
    </row>
    <row r="38" s="1" customFormat="1" spans="1:21">
      <c r="A38" s="3">
        <v>17558239332</v>
      </c>
      <c r="B38" s="1" t="s">
        <v>541</v>
      </c>
      <c r="C38" s="1" t="s">
        <v>542</v>
      </c>
      <c r="D38" s="1" t="s">
        <v>543</v>
      </c>
      <c r="E38" s="1" t="s">
        <v>544</v>
      </c>
      <c r="F38" s="1" t="s">
        <v>327</v>
      </c>
      <c r="G38" s="1" t="s">
        <v>331</v>
      </c>
      <c r="H38" s="1" t="s">
        <v>332</v>
      </c>
      <c r="I38" s="1" t="s">
        <v>545</v>
      </c>
      <c r="J38" s="1" t="s">
        <v>30</v>
      </c>
      <c r="K38" s="1" t="s">
        <v>546</v>
      </c>
      <c r="L38" s="1" t="s">
        <v>546</v>
      </c>
      <c r="M38" s="1" t="s">
        <v>335</v>
      </c>
      <c r="N38" s="1" t="s">
        <v>335</v>
      </c>
      <c r="O38" s="1" t="s">
        <v>336</v>
      </c>
      <c r="P38" s="1" t="s">
        <v>337</v>
      </c>
      <c r="Q38" s="1" t="s">
        <v>338</v>
      </c>
      <c r="R38" s="1" t="s">
        <v>547</v>
      </c>
      <c r="S38" s="1" t="s">
        <v>340</v>
      </c>
      <c r="T38" s="1" t="s">
        <v>341</v>
      </c>
      <c r="U38" s="1" t="s">
        <v>342</v>
      </c>
    </row>
    <row r="39" s="1" customFormat="1" spans="1:21">
      <c r="A39" s="3">
        <v>17557416946</v>
      </c>
      <c r="B39" s="1" t="s">
        <v>541</v>
      </c>
      <c r="C39" s="1" t="s">
        <v>548</v>
      </c>
      <c r="D39" s="1" t="s">
        <v>549</v>
      </c>
      <c r="E39" s="1" t="s">
        <v>550</v>
      </c>
      <c r="F39" s="1" t="s">
        <v>327</v>
      </c>
      <c r="G39" s="1" t="s">
        <v>331</v>
      </c>
      <c r="H39" s="1" t="s">
        <v>332</v>
      </c>
      <c r="I39" s="1" t="s">
        <v>551</v>
      </c>
      <c r="J39" s="1" t="s">
        <v>30</v>
      </c>
      <c r="K39" s="1" t="s">
        <v>552</v>
      </c>
      <c r="L39" s="1" t="s">
        <v>552</v>
      </c>
      <c r="M39" s="1" t="s">
        <v>335</v>
      </c>
      <c r="N39" s="1" t="s">
        <v>335</v>
      </c>
      <c r="O39" s="1" t="s">
        <v>336</v>
      </c>
      <c r="P39" s="1" t="s">
        <v>337</v>
      </c>
      <c r="Q39" s="1" t="s">
        <v>338</v>
      </c>
      <c r="R39" s="1" t="s">
        <v>553</v>
      </c>
      <c r="S39" s="1" t="s">
        <v>340</v>
      </c>
      <c r="T39" s="1" t="s">
        <v>341</v>
      </c>
      <c r="U39" s="1" t="s">
        <v>342</v>
      </c>
    </row>
    <row r="40" s="1" customFormat="1" spans="1:21">
      <c r="A40" s="3">
        <v>17549836152</v>
      </c>
      <c r="B40" s="1" t="s">
        <v>541</v>
      </c>
      <c r="C40" s="1" t="s">
        <v>554</v>
      </c>
      <c r="D40" s="1" t="s">
        <v>555</v>
      </c>
      <c r="E40" s="1" t="s">
        <v>556</v>
      </c>
      <c r="F40" s="1" t="s">
        <v>327</v>
      </c>
      <c r="G40" s="1" t="s">
        <v>331</v>
      </c>
      <c r="H40" s="1" t="s">
        <v>332</v>
      </c>
      <c r="I40" s="1" t="s">
        <v>557</v>
      </c>
      <c r="J40" s="1" t="s">
        <v>30</v>
      </c>
      <c r="K40" s="1" t="s">
        <v>558</v>
      </c>
      <c r="L40" s="1" t="s">
        <v>558</v>
      </c>
      <c r="M40" s="1" t="s">
        <v>335</v>
      </c>
      <c r="N40" s="1" t="s">
        <v>335</v>
      </c>
      <c r="O40" s="1" t="s">
        <v>336</v>
      </c>
      <c r="P40" s="1" t="s">
        <v>337</v>
      </c>
      <c r="Q40" s="1" t="s">
        <v>338</v>
      </c>
      <c r="R40" s="1" t="s">
        <v>559</v>
      </c>
      <c r="S40" s="1" t="s">
        <v>340</v>
      </c>
      <c r="T40" s="1" t="s">
        <v>341</v>
      </c>
      <c r="U40" s="1" t="s">
        <v>342</v>
      </c>
    </row>
    <row r="41" s="1" customFormat="1" spans="1:21">
      <c r="A41" s="3">
        <v>17549826701</v>
      </c>
      <c r="B41" s="1" t="s">
        <v>541</v>
      </c>
      <c r="C41" s="1" t="s">
        <v>560</v>
      </c>
      <c r="D41" s="1" t="s">
        <v>561</v>
      </c>
      <c r="E41" s="1" t="s">
        <v>562</v>
      </c>
      <c r="F41" s="1" t="s">
        <v>327</v>
      </c>
      <c r="G41" s="1" t="s">
        <v>331</v>
      </c>
      <c r="H41" s="1" t="s">
        <v>332</v>
      </c>
      <c r="I41" s="1" t="s">
        <v>563</v>
      </c>
      <c r="J41" s="1" t="s">
        <v>30</v>
      </c>
      <c r="K41" s="1" t="s">
        <v>564</v>
      </c>
      <c r="L41" s="1" t="s">
        <v>564</v>
      </c>
      <c r="M41" s="1" t="s">
        <v>335</v>
      </c>
      <c r="N41" s="1" t="s">
        <v>335</v>
      </c>
      <c r="O41" s="1" t="s">
        <v>336</v>
      </c>
      <c r="P41" s="1" t="s">
        <v>337</v>
      </c>
      <c r="Q41" s="1" t="s">
        <v>338</v>
      </c>
      <c r="R41" s="1" t="s">
        <v>565</v>
      </c>
      <c r="S41" s="1" t="s">
        <v>340</v>
      </c>
      <c r="T41" s="1" t="s">
        <v>341</v>
      </c>
      <c r="U41" s="1" t="s">
        <v>342</v>
      </c>
    </row>
    <row r="42" s="1" customFormat="1" spans="1:21">
      <c r="A42" s="3">
        <v>17547432178</v>
      </c>
      <c r="B42" s="1" t="s">
        <v>566</v>
      </c>
      <c r="C42" s="1" t="s">
        <v>567</v>
      </c>
      <c r="D42" s="1" t="s">
        <v>568</v>
      </c>
      <c r="E42" s="1" t="s">
        <v>569</v>
      </c>
      <c r="F42" s="1" t="s">
        <v>327</v>
      </c>
      <c r="G42" s="1" t="s">
        <v>331</v>
      </c>
      <c r="H42" s="1" t="s">
        <v>332</v>
      </c>
      <c r="I42" s="1" t="s">
        <v>570</v>
      </c>
      <c r="J42" s="1" t="s">
        <v>30</v>
      </c>
      <c r="K42" s="1" t="s">
        <v>571</v>
      </c>
      <c r="L42" s="1" t="s">
        <v>571</v>
      </c>
      <c r="M42" s="1" t="s">
        <v>335</v>
      </c>
      <c r="N42" s="1" t="s">
        <v>335</v>
      </c>
      <c r="O42" s="1" t="s">
        <v>336</v>
      </c>
      <c r="P42" s="1" t="s">
        <v>337</v>
      </c>
      <c r="Q42" s="1" t="s">
        <v>338</v>
      </c>
      <c r="R42" s="1" t="s">
        <v>572</v>
      </c>
      <c r="S42" s="1" t="s">
        <v>340</v>
      </c>
      <c r="T42" s="1" t="s">
        <v>341</v>
      </c>
      <c r="U42" s="1" t="s">
        <v>342</v>
      </c>
    </row>
    <row r="43" s="1" customFormat="1" spans="1:21">
      <c r="A43" s="3">
        <v>17531369465</v>
      </c>
      <c r="B43" s="1" t="s">
        <v>573</v>
      </c>
      <c r="C43" s="1" t="s">
        <v>574</v>
      </c>
      <c r="D43" s="1" t="s">
        <v>575</v>
      </c>
      <c r="E43" s="1" t="s">
        <v>576</v>
      </c>
      <c r="F43" s="1" t="s">
        <v>405</v>
      </c>
      <c r="G43" s="1" t="s">
        <v>331</v>
      </c>
      <c r="H43" s="1" t="s">
        <v>332</v>
      </c>
      <c r="I43" s="1" t="s">
        <v>577</v>
      </c>
      <c r="J43" s="1" t="s">
        <v>30</v>
      </c>
      <c r="K43" s="1" t="s">
        <v>493</v>
      </c>
      <c r="L43" s="1" t="s">
        <v>493</v>
      </c>
      <c r="M43" s="1" t="s">
        <v>335</v>
      </c>
      <c r="N43" s="1" t="s">
        <v>335</v>
      </c>
      <c r="O43" s="1" t="s">
        <v>336</v>
      </c>
      <c r="P43" s="1" t="s">
        <v>337</v>
      </c>
      <c r="Q43" s="1" t="s">
        <v>338</v>
      </c>
      <c r="R43" s="1" t="s">
        <v>578</v>
      </c>
      <c r="S43" s="1" t="s">
        <v>340</v>
      </c>
      <c r="T43" s="1" t="s">
        <v>341</v>
      </c>
      <c r="U43" s="1" t="s">
        <v>342</v>
      </c>
    </row>
    <row r="44" s="1" customFormat="1" spans="1:21">
      <c r="A44" s="3">
        <v>17523263070</v>
      </c>
      <c r="B44" s="1" t="s">
        <v>573</v>
      </c>
      <c r="C44" s="1" t="s">
        <v>579</v>
      </c>
      <c r="D44" s="1" t="s">
        <v>580</v>
      </c>
      <c r="E44" s="1" t="s">
        <v>581</v>
      </c>
      <c r="F44" s="1" t="s">
        <v>405</v>
      </c>
      <c r="G44" s="1" t="s">
        <v>331</v>
      </c>
      <c r="H44" s="1" t="s">
        <v>332</v>
      </c>
      <c r="I44" s="1" t="s">
        <v>582</v>
      </c>
      <c r="J44" s="1" t="s">
        <v>30</v>
      </c>
      <c r="K44" s="1" t="s">
        <v>583</v>
      </c>
      <c r="L44" s="1" t="s">
        <v>583</v>
      </c>
      <c r="M44" s="1" t="s">
        <v>335</v>
      </c>
      <c r="N44" s="1" t="s">
        <v>335</v>
      </c>
      <c r="O44" s="1" t="s">
        <v>336</v>
      </c>
      <c r="P44" s="1" t="s">
        <v>337</v>
      </c>
      <c r="Q44" s="1" t="s">
        <v>338</v>
      </c>
      <c r="R44" s="1" t="s">
        <v>584</v>
      </c>
      <c r="S44" s="1" t="s">
        <v>340</v>
      </c>
      <c r="T44" s="1" t="s">
        <v>341</v>
      </c>
      <c r="U44" s="1" t="s">
        <v>342</v>
      </c>
    </row>
    <row r="45" s="1" customFormat="1" spans="1:21">
      <c r="A45" s="3">
        <v>17501314117</v>
      </c>
      <c r="B45" s="1" t="s">
        <v>585</v>
      </c>
      <c r="C45" s="1" t="s">
        <v>586</v>
      </c>
      <c r="D45" s="1" t="s">
        <v>587</v>
      </c>
      <c r="E45" s="1" t="s">
        <v>588</v>
      </c>
      <c r="F45" s="1" t="s">
        <v>327</v>
      </c>
      <c r="G45" s="1" t="s">
        <v>331</v>
      </c>
      <c r="H45" s="1" t="s">
        <v>332</v>
      </c>
      <c r="I45" s="1" t="s">
        <v>589</v>
      </c>
      <c r="J45" s="1" t="s">
        <v>30</v>
      </c>
      <c r="K45" s="1" t="s">
        <v>590</v>
      </c>
      <c r="L45" s="1" t="s">
        <v>590</v>
      </c>
      <c r="M45" s="1" t="s">
        <v>335</v>
      </c>
      <c r="N45" s="1" t="s">
        <v>335</v>
      </c>
      <c r="O45" s="1" t="s">
        <v>336</v>
      </c>
      <c r="P45" s="1" t="s">
        <v>337</v>
      </c>
      <c r="Q45" s="1" t="s">
        <v>338</v>
      </c>
      <c r="R45" s="1" t="s">
        <v>591</v>
      </c>
      <c r="S45" s="1" t="s">
        <v>340</v>
      </c>
      <c r="T45" s="1" t="s">
        <v>341</v>
      </c>
      <c r="U45" s="1" t="s">
        <v>342</v>
      </c>
    </row>
    <row r="46" s="1" customFormat="1" spans="1:21">
      <c r="A46" s="3">
        <v>17491645893</v>
      </c>
      <c r="B46" s="1" t="s">
        <v>592</v>
      </c>
      <c r="C46" s="1" t="s">
        <v>593</v>
      </c>
      <c r="D46" s="1" t="s">
        <v>448</v>
      </c>
      <c r="E46" s="1" t="s">
        <v>594</v>
      </c>
      <c r="F46" s="1" t="s">
        <v>327</v>
      </c>
      <c r="G46" s="1" t="s">
        <v>331</v>
      </c>
      <c r="H46" s="1" t="s">
        <v>332</v>
      </c>
      <c r="I46" s="1" t="s">
        <v>595</v>
      </c>
      <c r="J46" s="1" t="s">
        <v>30</v>
      </c>
      <c r="K46" s="1" t="s">
        <v>596</v>
      </c>
      <c r="L46" s="1" t="s">
        <v>596</v>
      </c>
      <c r="M46" s="1" t="s">
        <v>335</v>
      </c>
      <c r="N46" s="1" t="s">
        <v>335</v>
      </c>
      <c r="O46" s="1" t="s">
        <v>336</v>
      </c>
      <c r="P46" s="1" t="s">
        <v>337</v>
      </c>
      <c r="Q46" s="1" t="s">
        <v>338</v>
      </c>
      <c r="R46" s="1" t="s">
        <v>597</v>
      </c>
      <c r="S46" s="1" t="s">
        <v>340</v>
      </c>
      <c r="T46" s="1" t="s">
        <v>341</v>
      </c>
      <c r="U46" s="1" t="s">
        <v>342</v>
      </c>
    </row>
    <row r="47" s="1" customFormat="1" spans="1:21">
      <c r="A47" s="3">
        <v>17446305173</v>
      </c>
      <c r="B47" s="1" t="s">
        <v>598</v>
      </c>
      <c r="C47" s="1" t="s">
        <v>599</v>
      </c>
      <c r="D47" s="1" t="s">
        <v>600</v>
      </c>
      <c r="E47" s="1" t="s">
        <v>601</v>
      </c>
      <c r="F47" s="1" t="s">
        <v>327</v>
      </c>
      <c r="G47" s="1" t="s">
        <v>331</v>
      </c>
      <c r="H47" s="1" t="s">
        <v>332</v>
      </c>
      <c r="I47" s="1" t="s">
        <v>602</v>
      </c>
      <c r="J47" s="1" t="s">
        <v>30</v>
      </c>
      <c r="K47" s="1" t="s">
        <v>603</v>
      </c>
      <c r="L47" s="1" t="s">
        <v>603</v>
      </c>
      <c r="M47" s="1" t="s">
        <v>335</v>
      </c>
      <c r="N47" s="1" t="s">
        <v>335</v>
      </c>
      <c r="O47" s="1" t="s">
        <v>336</v>
      </c>
      <c r="P47" s="1" t="s">
        <v>337</v>
      </c>
      <c r="Q47" s="1" t="s">
        <v>338</v>
      </c>
      <c r="R47" s="1" t="s">
        <v>604</v>
      </c>
      <c r="S47" s="1" t="s">
        <v>340</v>
      </c>
      <c r="T47" s="1" t="s">
        <v>341</v>
      </c>
      <c r="U47" s="1" t="s">
        <v>342</v>
      </c>
    </row>
    <row r="48" s="1" customFormat="1" spans="1:21">
      <c r="A48" s="3">
        <v>17419827316</v>
      </c>
      <c r="B48" s="1" t="s">
        <v>605</v>
      </c>
      <c r="C48" s="1" t="s">
        <v>606</v>
      </c>
      <c r="D48" s="1" t="s">
        <v>607</v>
      </c>
      <c r="E48" s="1" t="s">
        <v>608</v>
      </c>
      <c r="F48" s="1" t="s">
        <v>327</v>
      </c>
      <c r="G48" s="1" t="s">
        <v>331</v>
      </c>
      <c r="H48" s="1" t="s">
        <v>332</v>
      </c>
      <c r="I48" s="1" t="s">
        <v>609</v>
      </c>
      <c r="J48" s="1" t="s">
        <v>30</v>
      </c>
      <c r="K48" s="1" t="s">
        <v>610</v>
      </c>
      <c r="L48" s="1" t="s">
        <v>610</v>
      </c>
      <c r="M48" s="1" t="s">
        <v>335</v>
      </c>
      <c r="N48" s="1" t="s">
        <v>335</v>
      </c>
      <c r="O48" s="1" t="s">
        <v>336</v>
      </c>
      <c r="P48" s="1" t="s">
        <v>337</v>
      </c>
      <c r="Q48" s="1" t="s">
        <v>338</v>
      </c>
      <c r="R48" s="1" t="s">
        <v>611</v>
      </c>
      <c r="S48" s="1" t="s">
        <v>340</v>
      </c>
      <c r="T48" s="1" t="s">
        <v>341</v>
      </c>
      <c r="U48" s="1" t="s">
        <v>342</v>
      </c>
    </row>
    <row r="49" s="1" customFormat="1" spans="1:21">
      <c r="A49" s="3">
        <v>17354014122</v>
      </c>
      <c r="B49" s="1" t="s">
        <v>612</v>
      </c>
      <c r="C49" s="1" t="s">
        <v>613</v>
      </c>
      <c r="D49" s="1" t="s">
        <v>614</v>
      </c>
      <c r="E49" s="1" t="s">
        <v>615</v>
      </c>
      <c r="F49" s="1" t="s">
        <v>405</v>
      </c>
      <c r="G49" s="1" t="s">
        <v>331</v>
      </c>
      <c r="H49" s="1" t="s">
        <v>332</v>
      </c>
      <c r="I49" s="1" t="s">
        <v>616</v>
      </c>
      <c r="J49" s="1" t="s">
        <v>30</v>
      </c>
      <c r="K49" s="1" t="s">
        <v>617</v>
      </c>
      <c r="L49" s="1" t="s">
        <v>617</v>
      </c>
      <c r="M49" s="1" t="s">
        <v>335</v>
      </c>
      <c r="N49" s="1" t="s">
        <v>335</v>
      </c>
      <c r="O49" s="1" t="s">
        <v>336</v>
      </c>
      <c r="P49" s="1" t="s">
        <v>337</v>
      </c>
      <c r="Q49" s="1" t="s">
        <v>338</v>
      </c>
      <c r="R49" s="1" t="s">
        <v>618</v>
      </c>
      <c r="S49" s="1" t="s">
        <v>340</v>
      </c>
      <c r="T49" s="1" t="s">
        <v>341</v>
      </c>
      <c r="U49" s="1" t="s">
        <v>342</v>
      </c>
    </row>
    <row r="50" s="1" customFormat="1" spans="1:21">
      <c r="A50" s="3">
        <v>17302642951</v>
      </c>
      <c r="B50" s="1" t="s">
        <v>619</v>
      </c>
      <c r="C50" s="1" t="s">
        <v>620</v>
      </c>
      <c r="D50" s="1" t="s">
        <v>621</v>
      </c>
      <c r="E50" s="1" t="s">
        <v>622</v>
      </c>
      <c r="F50" s="1" t="s">
        <v>327</v>
      </c>
      <c r="G50" s="1" t="s">
        <v>331</v>
      </c>
      <c r="H50" s="1" t="s">
        <v>332</v>
      </c>
      <c r="I50" s="1" t="s">
        <v>623</v>
      </c>
      <c r="J50" s="1" t="s">
        <v>30</v>
      </c>
      <c r="K50" s="1" t="s">
        <v>624</v>
      </c>
      <c r="L50" s="1" t="s">
        <v>624</v>
      </c>
      <c r="M50" s="1" t="s">
        <v>335</v>
      </c>
      <c r="N50" s="1" t="s">
        <v>335</v>
      </c>
      <c r="O50" s="1" t="s">
        <v>336</v>
      </c>
      <c r="P50" s="1" t="s">
        <v>337</v>
      </c>
      <c r="Q50" s="1" t="s">
        <v>338</v>
      </c>
      <c r="R50" s="1" t="s">
        <v>625</v>
      </c>
      <c r="S50" s="1" t="s">
        <v>340</v>
      </c>
      <c r="T50" s="1" t="s">
        <v>341</v>
      </c>
      <c r="U50" s="1" t="s">
        <v>342</v>
      </c>
    </row>
    <row r="51" s="1" customFormat="1" spans="1:21">
      <c r="A51" s="3">
        <v>17279616673</v>
      </c>
      <c r="B51" s="1" t="s">
        <v>626</v>
      </c>
      <c r="C51" s="1" t="s">
        <v>627</v>
      </c>
      <c r="D51" s="1" t="s">
        <v>628</v>
      </c>
      <c r="E51" s="1" t="s">
        <v>629</v>
      </c>
      <c r="F51" s="1" t="s">
        <v>327</v>
      </c>
      <c r="G51" s="1" t="s">
        <v>331</v>
      </c>
      <c r="H51" s="1" t="s">
        <v>332</v>
      </c>
      <c r="I51" s="1" t="s">
        <v>630</v>
      </c>
      <c r="J51" s="1" t="s">
        <v>30</v>
      </c>
      <c r="K51" s="1" t="s">
        <v>631</v>
      </c>
      <c r="L51" s="1" t="s">
        <v>631</v>
      </c>
      <c r="M51" s="1" t="s">
        <v>335</v>
      </c>
      <c r="N51" s="1" t="s">
        <v>335</v>
      </c>
      <c r="O51" s="1" t="s">
        <v>336</v>
      </c>
      <c r="P51" s="1" t="s">
        <v>337</v>
      </c>
      <c r="Q51" s="1" t="s">
        <v>338</v>
      </c>
      <c r="R51" s="1" t="s">
        <v>632</v>
      </c>
      <c r="S51" s="1" t="s">
        <v>340</v>
      </c>
      <c r="T51" s="1" t="s">
        <v>341</v>
      </c>
      <c r="U51" s="1" t="s">
        <v>342</v>
      </c>
    </row>
    <row r="52" s="1" customFormat="1" spans="1:21">
      <c r="A52" s="3">
        <v>17205898185</v>
      </c>
      <c r="B52" s="1" t="s">
        <v>633</v>
      </c>
      <c r="C52" s="1" t="s">
        <v>634</v>
      </c>
      <c r="D52" s="1" t="s">
        <v>635</v>
      </c>
      <c r="E52" s="1" t="s">
        <v>636</v>
      </c>
      <c r="F52" s="1" t="s">
        <v>327</v>
      </c>
      <c r="G52" s="1" t="s">
        <v>331</v>
      </c>
      <c r="H52" s="1" t="s">
        <v>332</v>
      </c>
      <c r="I52" s="1" t="s">
        <v>637</v>
      </c>
      <c r="J52" s="1" t="s">
        <v>30</v>
      </c>
      <c r="K52" s="1" t="s">
        <v>480</v>
      </c>
      <c r="L52" s="1" t="s">
        <v>480</v>
      </c>
      <c r="M52" s="1" t="s">
        <v>335</v>
      </c>
      <c r="N52" s="1" t="s">
        <v>335</v>
      </c>
      <c r="O52" s="1" t="s">
        <v>336</v>
      </c>
      <c r="P52" s="1" t="s">
        <v>337</v>
      </c>
      <c r="Q52" s="1" t="s">
        <v>338</v>
      </c>
      <c r="R52" s="1" t="s">
        <v>638</v>
      </c>
      <c r="S52" s="1" t="s">
        <v>340</v>
      </c>
      <c r="T52" s="1" t="s">
        <v>341</v>
      </c>
      <c r="U52" s="1" t="s">
        <v>342</v>
      </c>
    </row>
    <row r="53" s="1" customFormat="1" spans="1:21">
      <c r="A53" s="3">
        <v>17198790337</v>
      </c>
      <c r="B53" s="1" t="s">
        <v>639</v>
      </c>
      <c r="C53" s="1" t="s">
        <v>640</v>
      </c>
      <c r="D53" s="1" t="s">
        <v>641</v>
      </c>
      <c r="E53" s="1" t="s">
        <v>642</v>
      </c>
      <c r="F53" s="1" t="s">
        <v>327</v>
      </c>
      <c r="G53" s="1" t="s">
        <v>331</v>
      </c>
      <c r="H53" s="1" t="s">
        <v>332</v>
      </c>
      <c r="I53" s="1" t="s">
        <v>643</v>
      </c>
      <c r="J53" s="1" t="s">
        <v>30</v>
      </c>
      <c r="K53" s="1" t="s">
        <v>644</v>
      </c>
      <c r="L53" s="1" t="s">
        <v>644</v>
      </c>
      <c r="M53" s="1" t="s">
        <v>335</v>
      </c>
      <c r="N53" s="1" t="s">
        <v>335</v>
      </c>
      <c r="O53" s="1" t="s">
        <v>336</v>
      </c>
      <c r="P53" s="1" t="s">
        <v>337</v>
      </c>
      <c r="Q53" s="1" t="s">
        <v>338</v>
      </c>
      <c r="R53" s="1" t="s">
        <v>645</v>
      </c>
      <c r="S53" s="1" t="s">
        <v>340</v>
      </c>
      <c r="T53" s="1" t="s">
        <v>341</v>
      </c>
      <c r="U53" s="1" t="s">
        <v>342</v>
      </c>
    </row>
    <row r="54" s="1" customFormat="1" spans="1:21">
      <c r="A54" s="3">
        <v>17126309326</v>
      </c>
      <c r="B54" s="1" t="s">
        <v>646</v>
      </c>
      <c r="C54" s="1" t="s">
        <v>647</v>
      </c>
      <c r="D54" s="1" t="s">
        <v>648</v>
      </c>
      <c r="E54" s="1" t="s">
        <v>649</v>
      </c>
      <c r="F54" s="1" t="s">
        <v>405</v>
      </c>
      <c r="G54" s="1" t="s">
        <v>331</v>
      </c>
      <c r="H54" s="1" t="s">
        <v>332</v>
      </c>
      <c r="I54" s="1" t="s">
        <v>650</v>
      </c>
      <c r="J54" s="1" t="s">
        <v>30</v>
      </c>
      <c r="K54" s="1" t="s">
        <v>651</v>
      </c>
      <c r="L54" s="1" t="s">
        <v>651</v>
      </c>
      <c r="M54" s="1" t="s">
        <v>335</v>
      </c>
      <c r="N54" s="1" t="s">
        <v>335</v>
      </c>
      <c r="O54" s="1" t="s">
        <v>336</v>
      </c>
      <c r="P54" s="1" t="s">
        <v>337</v>
      </c>
      <c r="Q54" s="1" t="s">
        <v>338</v>
      </c>
      <c r="R54" s="1" t="s">
        <v>652</v>
      </c>
      <c r="S54" s="1" t="s">
        <v>340</v>
      </c>
      <c r="T54" s="1" t="s">
        <v>341</v>
      </c>
      <c r="U54" s="1" t="s">
        <v>342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2022-03-16T02:00:58Z</dcterms:created>
  <dcterms:modified xsi:type="dcterms:W3CDTF">2022-03-16T02:32:41Z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B3F6A7120AB047C9844B3FC30039431E</vt:lpwstr>
  </property>
  <property fmtid="{D5CDD505-2E9C-101B-9397-08002B2CF9AE}" pid="3" name="KSOProductBuildVer">
    <vt:lpwstr>2052-11.1.0.11365</vt:lpwstr>
  </property>
</Properties>
</file>