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<sst xmlns="http://schemas.openxmlformats.org/spreadsheetml/2006/main" count="574" uniqueCount="242">
  <si>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</si>
  <si>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</si>
  <si>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</si>
  <si>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</si>
  <si>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</si>
  <si>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</si>
  <si>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</si>
  <si>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</si>
  <si>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</si>
  <si>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</si>
  <si>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</si>
  <si>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</si>
  <si>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</si>
  <si>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</si>
  <si>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</si>
  <si>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</si>
  <si>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</si>
  <si>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</si>
  <si>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</si>
  <si>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</si>
  <si>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</si>
  <si>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</si>
  <si>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</si>
  <si>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</si>
  <si>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</si>
  <si>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17248983239	</t>
  </si>
  <si>
    <t>Ctrip</t>
  </si>
  <si>
    <t>正常</t>
  </si>
  <si>
    <t>[阿姆斯特丹]阿姆斯特丹中心因特尔酒店(Inntel Hotels Amsterdam Centre)(37200323)</t>
  </si>
  <si>
    <t>城市双床房&lt;不退款&gt;&lt;2人入住&gt;</t>
  </si>
  <si>
    <t>USD</t>
  </si>
  <si>
    <t>Guignard/charlotte</t>
  </si>
  <si>
    <t>CA5326220317USD</t>
  </si>
  <si>
    <t>未提现</t>
  </si>
  <si>
    <t>携程开票</t>
  </si>
  <si>
    <t xml:space="preserve">2410021	</t>
  </si>
  <si>
    <t xml:space="preserve">76708378	</t>
  </si>
  <si>
    <t xml:space="preserve">17364437980	</t>
  </si>
  <si>
    <t>[哥打京那巴鲁]京那巴鲁大亚湾酒店(Kinabalu Daya Hotel)(37204921)</t>
  </si>
  <si>
    <t>豪华双床房(无窗)&lt;不退款&gt;&lt;2人入住&gt;</t>
  </si>
  <si>
    <t>Mansor/MuazToshihiko</t>
  </si>
  <si>
    <t xml:space="preserve">2419588	</t>
  </si>
  <si>
    <t xml:space="preserve">503304	</t>
  </si>
  <si>
    <t xml:space="preserve">17437663655	</t>
  </si>
  <si>
    <t>[Citrus Hills]柑橘山品质酒店及会议中心(Quality Inn Conference Center at Citrus Hills)(37251654)</t>
  </si>
  <si>
    <t>标准房, 2 张大床房&lt;2人入住&gt;&lt;不退款&gt;&lt;早餐&gt;</t>
  </si>
  <si>
    <t>Griffin/Carolyn Bonadonna,Griffin/Kevin Michael</t>
  </si>
  <si>
    <t xml:space="preserve">	</t>
  </si>
  <si>
    <t xml:space="preserve">68206951	</t>
  </si>
  <si>
    <t xml:space="preserve">17524157590	</t>
  </si>
  <si>
    <t>[Durian Sebatang]紫杉精品酒店(Yew Boutique Hotel)(48377625)</t>
  </si>
  <si>
    <t>家庭房(特大床)&lt;不退款&gt;&lt;2人入住&gt;</t>
  </si>
  <si>
    <t>Nathan/Parameswary</t>
  </si>
  <si>
    <t xml:space="preserve">2442014	</t>
  </si>
  <si>
    <t xml:space="preserve">17572585739	</t>
  </si>
  <si>
    <t>[凤凰城]凤凰城芳德瑞酒店(Found Re Phoenix)(44788910)</t>
  </si>
  <si>
    <t>标准特大床房&lt;不退款&gt;&lt;2人入住&gt;</t>
  </si>
  <si>
    <t>Lockwood/Brett</t>
  </si>
  <si>
    <t xml:space="preserve">2451581	</t>
  </si>
  <si>
    <t>取消</t>
  </si>
  <si>
    <t xml:space="preserve">17590519823	</t>
  </si>
  <si>
    <t>[查尔斯顿]查尔斯顿舒适酒店(Comfort Inn Downtown Charleston)(37208672)</t>
  </si>
  <si>
    <t>特大床房&lt;不退款&gt;&lt;2人入住&gt;</t>
  </si>
  <si>
    <t>MUNOZ/KEITH</t>
  </si>
  <si>
    <t xml:space="preserve">2455310	</t>
  </si>
  <si>
    <t xml:space="preserve">70987156	</t>
  </si>
  <si>
    <t xml:space="preserve">17628673330	</t>
  </si>
  <si>
    <t>[劳伦斯]堪萨斯劳伦斯 6 号汽车旅馆(Motel 6 Lawrence, KS)(40131281)</t>
  </si>
  <si>
    <t>标准客房2张大床&lt;不退款&gt;&lt;2人入住&gt;</t>
  </si>
  <si>
    <t>Lindsey/Matthew</t>
  </si>
  <si>
    <t xml:space="preserve">2462529	</t>
  </si>
  <si>
    <t xml:space="preserve">WUCDWVSETF	</t>
  </si>
  <si>
    <t xml:space="preserve">17628920306	</t>
  </si>
  <si>
    <t>[里士满]伯克利酒店(The Berkeley Hotel)(40092464)</t>
  </si>
  <si>
    <t>高级客房1张特大床&lt;不退款&gt;&lt;2人入住&gt;</t>
  </si>
  <si>
    <t>Kincaid/Todd</t>
  </si>
  <si>
    <t xml:space="preserve">acknowledge	</t>
  </si>
  <si>
    <t xml:space="preserve">17628966209	</t>
  </si>
  <si>
    <t>[埃奇韦尔]伦敦北华美达酒店(Ramada London North)(39034382)</t>
  </si>
  <si>
    <t>标准双床房&lt;不退款&gt;&lt;2人入住&gt;</t>
  </si>
  <si>
    <t>hollyoake/grant</t>
  </si>
  <si>
    <t xml:space="preserve">17634355961	</t>
  </si>
  <si>
    <t>[甲米]甲米海滨玛尼泰尔酒店(Maneetel Krabi Beachfront)(44793370)</t>
  </si>
  <si>
    <t>豪华海景池畔房&lt;不退款&gt;&lt;2人入住&gt;</t>
  </si>
  <si>
    <t>Aldhafer/Ahmed,Aldhafer/Ahmed</t>
  </si>
  <si>
    <t xml:space="preserve">2463608	</t>
  </si>
  <si>
    <t xml:space="preserve">17634973468	</t>
  </si>
  <si>
    <t>[伊斯坦布尔]汤姆套房酒店(Tomtom Suites)(39661660)</t>
  </si>
  <si>
    <t>套房&lt;不退款&gt;&lt;2人入住&gt;</t>
  </si>
  <si>
    <t>ZHU/ZIHAO,CHEN/FEI</t>
  </si>
  <si>
    <t xml:space="preserve">2463962	</t>
  </si>
  <si>
    <t xml:space="preserve">17634902170	</t>
  </si>
  <si>
    <t>[康罗]孔洛6号汽车旅馆(Motel 6-Conroe, TX)(40040110)</t>
  </si>
  <si>
    <t>客房1张大床&lt;不退款&gt;&lt;2人入住&gt;</t>
  </si>
  <si>
    <t>ZHANG/BO</t>
  </si>
  <si>
    <t xml:space="preserve">WA655V3NRD	</t>
  </si>
  <si>
    <t xml:space="preserve">17640167891	</t>
  </si>
  <si>
    <t>[芭堤雅]芭堤雅全盛中心酒店 (SHA Extra Plus)(Centre Point Prime Hotel Pattaya (SHA Extra Plus))(39599308)</t>
  </si>
  <si>
    <t>豪华房(特大床)&lt;不退款&gt;&lt;2人入住&gt;</t>
  </si>
  <si>
    <t>SONGSERM/PITIPONG,SONGSERM/PITIPONG</t>
  </si>
  <si>
    <t xml:space="preserve">2464631	</t>
  </si>
  <si>
    <t xml:space="preserve">17640729282	</t>
  </si>
  <si>
    <t>[莫斯科]莫斯科列宁格勒希尔顿酒店(Hilton Moscow Leningradskaya)(37202713)</t>
  </si>
  <si>
    <t>豪华房&lt;不退款&gt;&lt;2人入住&gt;</t>
  </si>
  <si>
    <t>ZHU/YITING</t>
  </si>
  <si>
    <t xml:space="preserve">17641362935	</t>
  </si>
  <si>
    <t>[哥打巴鲁]水晶旅馆(Crystal Lodge)(48386962)</t>
  </si>
  <si>
    <t>标准双人房&lt;2人入住&gt;&lt;不退款&gt;&lt;早餐&gt;</t>
  </si>
  <si>
    <t>sobedron jaafar/Muhammad,sobedron jaafar/Muhammad</t>
  </si>
  <si>
    <t xml:space="preserve">17641759795	</t>
  </si>
  <si>
    <t>[圣福瓦莱里昂]基里亚德里昂苏德圣佛伊酒店(Kyriad Lyon Sud Sainte Foy)(45977388)</t>
  </si>
  <si>
    <t>双人床房&lt;不退款&gt;&lt;2人入住&gt;</t>
  </si>
  <si>
    <t>CANET/Fabrice</t>
  </si>
  <si>
    <t xml:space="preserve">2465360	</t>
  </si>
  <si>
    <t xml:space="preserve">33479UC000326	</t>
  </si>
  <si>
    <t>，</t>
  </si>
  <si>
    <t>A220317103821481</t>
  </si>
  <si>
    <t>USD / HKD 当前参考汇率: 7.81952</t>
  </si>
  <si>
    <t>总计： 1426 USD/
11150.64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</si>
  <si>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</si>
  <si>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</si>
  <si>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</si>
  <si>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</si>
  <si>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</si>
  <si>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</si>
  <si>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</si>
  <si>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</si>
  <si>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</si>
  <si>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</si>
  <si>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</si>
  <si>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</si>
  <si>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</si>
  <si>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</si>
  <si>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</si>
  <si>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</si>
  <si>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</si>
  <si>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</si>
  <si>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</si>
  <si>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2465360</t>
  </si>
  <si>
    <t>基里亚德里昂苏德圣佛伊酒店</t>
  </si>
  <si>
    <t>CANET Fabrice</t>
  </si>
  <si>
    <t>2022-03-14</t>
  </si>
  <si>
    <t>退房日周结</t>
  </si>
  <si>
    <t>597.13</t>
  </si>
  <si>
    <t>94.00</t>
  </si>
  <si>
    <t>0</t>
  </si>
  <si>
    <t>0.00</t>
  </si>
  <si>
    <t>携程盛景国际直连</t>
  </si>
  <si>
    <t>01.010677</t>
  </si>
  <si>
    <t>2022-03-13 21:33:02</t>
  </si>
  <si>
    <t>否</t>
  </si>
  <si>
    <t>汇智国际旅游发展有限公司</t>
  </si>
  <si>
    <t>直连</t>
  </si>
  <si>
    <t>2465145</t>
  </si>
  <si>
    <t>水晶旅馆</t>
  </si>
  <si>
    <t>sobedron jaafar Muhammad,sobedron jaafar Muhammad</t>
  </si>
  <si>
    <t>190.57</t>
  </si>
  <si>
    <t>30.00</t>
  </si>
  <si>
    <t>2022-03-13 19:18:16</t>
  </si>
  <si>
    <t>2464830</t>
  </si>
  <si>
    <t>莫斯科列宁格勒希尔顿酒店</t>
  </si>
  <si>
    <t>ZHU YITING</t>
  </si>
  <si>
    <t>298.56</t>
  </si>
  <si>
    <t>47.00</t>
  </si>
  <si>
    <t>-46</t>
  </si>
  <si>
    <t>-298</t>
  </si>
  <si>
    <t>2022-03-13 16:08:45</t>
  </si>
  <si>
    <t>2022-03-12</t>
  </si>
  <si>
    <t>2464014</t>
  </si>
  <si>
    <t>康罗6号汽车旅馆</t>
  </si>
  <si>
    <t>ZHANG BO</t>
  </si>
  <si>
    <t>692.41</t>
  </si>
  <si>
    <t>109.00</t>
  </si>
  <si>
    <t>2022-03-12 22:00:11</t>
  </si>
  <si>
    <t>2463962</t>
  </si>
  <si>
    <t>汤姆汤姆套房</t>
  </si>
  <si>
    <t>ZHU ZIHAO,CHEN FEI</t>
  </si>
  <si>
    <t>1473.76</t>
  </si>
  <si>
    <t>232.00</t>
  </si>
  <si>
    <t>2022-03-12 21:27:27</t>
  </si>
  <si>
    <t>2462672</t>
  </si>
  <si>
    <t>伦敦北华美达酒店</t>
  </si>
  <si>
    <t>hollyoake grant</t>
  </si>
  <si>
    <t>774.99</t>
  </si>
  <si>
    <t>122.00</t>
  </si>
  <si>
    <t>2022-03-12 08:59:10</t>
  </si>
  <si>
    <t>2462653</t>
  </si>
  <si>
    <t>伯克利酒店</t>
  </si>
  <si>
    <t>Kincaid Todd</t>
  </si>
  <si>
    <t>1029.09</t>
  </si>
  <si>
    <t>162.00</t>
  </si>
  <si>
    <t>2022-03-12 08:40:46</t>
  </si>
  <si>
    <t>2462529</t>
  </si>
  <si>
    <t>堪萨斯劳伦斯 6 号汽车旅馆</t>
  </si>
  <si>
    <t>Lindsey Matthew</t>
  </si>
  <si>
    <t>381.14</t>
  </si>
  <si>
    <t>60.00</t>
  </si>
  <si>
    <t>2022-03-12 03:05:30</t>
  </si>
  <si>
    <t>2022-03-08</t>
  </si>
  <si>
    <t>2455310</t>
  </si>
  <si>
    <t>查尔斯顿舒适酒店</t>
  </si>
  <si>
    <t>MUNOZ KEITH</t>
  </si>
  <si>
    <t>981.58</t>
  </si>
  <si>
    <t>155.00</t>
  </si>
  <si>
    <t>2022-03-08 12:29:07</t>
  </si>
  <si>
    <t>2022-03-06</t>
  </si>
  <si>
    <t>2451581</t>
  </si>
  <si>
    <t>凤凰城 FOUND:RE 酒店</t>
  </si>
  <si>
    <t>Lockwood Brett</t>
  </si>
  <si>
    <t>1139.99</t>
  </si>
  <si>
    <t>180.00</t>
  </si>
  <si>
    <t>-179</t>
  </si>
  <si>
    <t>-1139</t>
  </si>
  <si>
    <t>2022-03-06 11:17:10</t>
  </si>
  <si>
    <t>2022-03-01</t>
  </si>
  <si>
    <t>2442014</t>
  </si>
  <si>
    <t>紫杉精品酒店</t>
  </si>
  <si>
    <t>Nathan Parameswary</t>
  </si>
  <si>
    <t>701.94</t>
  </si>
  <si>
    <t>111.00</t>
  </si>
  <si>
    <t>2022-03-01 10:58:15</t>
  </si>
  <si>
    <t>2022-02-21</t>
  </si>
  <si>
    <t>2427656</t>
  </si>
  <si>
    <t>柑橘山品质酒店及会议中心</t>
  </si>
  <si>
    <t>Griffin Carolyn Bonadonna,Griffin Kevin Michael</t>
  </si>
  <si>
    <t>678.37</t>
  </si>
  <si>
    <t>107.00</t>
  </si>
  <si>
    <t>2022-02-21 01:50:17</t>
  </si>
  <si>
    <t>2022-02-15</t>
  </si>
  <si>
    <t>2419588</t>
  </si>
  <si>
    <t>哥打京那巴鲁达雅酒店</t>
  </si>
  <si>
    <t>Mansor MuazToshihiko</t>
  </si>
  <si>
    <t>114.69</t>
  </si>
  <si>
    <t>18.00</t>
  </si>
  <si>
    <t>2022-02-15 17:50:35</t>
  </si>
  <si>
    <t>2022-01-28</t>
  </si>
  <si>
    <t>2410021</t>
  </si>
  <si>
    <t>阿姆斯特丹市中心因特尔酒店</t>
  </si>
  <si>
    <t>Guignard charlotte</t>
  </si>
  <si>
    <t>1440.39</t>
  </si>
  <si>
    <t>226.00</t>
  </si>
  <si>
    <t>2022-01-28 02:31:19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</si>
</sst>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C11" sqref="C1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44632</v>
      </c>
      <c r="G2" s="6">
        <v>44634</v>
      </c>
      <c r="H2" s="4">
        <v>1</v>
      </c>
      <c r="I2" s="4">
        <v>2</v>
      </c>
      <c r="J2" s="4">
        <v>2</v>
      </c>
      <c r="K2" s="4" t="s">
        <v>30</v>
      </c>
      <c r="L2" s="4">
        <v>226</v>
      </c>
      <c r="M2" s="4">
        <v>226</v>
      </c>
      <c r="N2" s="4" t="s">
        <v>31</v>
      </c>
      <c r="O2" s="4" t="s">
        <v>32</v>
      </c>
      <c r="P2" s="4" t="s">
        <v>33</v>
      </c>
      <c r="Q2" s="4">
        <v>0</v>
      </c>
      <c r="R2" s="7">
        <v>44589</v>
      </c>
      <c r="S2" s="6">
        <v>44637</v>
      </c>
      <c r="T2" s="4" t="s">
        <v>34</v>
      </c>
      <c r="U2" s="4">
        <v>226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44633</v>
      </c>
      <c r="G3" s="6">
        <v>44634</v>
      </c>
      <c r="H3" s="4">
        <v>1</v>
      </c>
      <c r="I3" s="4">
        <v>1</v>
      </c>
      <c r="J3" s="4">
        <v>1</v>
      </c>
      <c r="K3" s="4" t="s">
        <v>30</v>
      </c>
      <c r="L3" s="4">
        <v>18</v>
      </c>
      <c r="M3" s="4">
        <v>18</v>
      </c>
      <c r="N3" s="4" t="s">
        <v>40</v>
      </c>
      <c r="O3" s="4" t="s">
        <v>32</v>
      </c>
      <c r="P3" s="4" t="s">
        <v>33</v>
      </c>
      <c r="Q3" s="4">
        <v>0</v>
      </c>
      <c r="R3" s="7">
        <v>44607</v>
      </c>
      <c r="S3" s="6">
        <v>44637</v>
      </c>
      <c r="T3" s="4" t="s">
        <v>34</v>
      </c>
      <c r="U3" s="4">
        <v>18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44633</v>
      </c>
      <c r="G4" s="6">
        <v>44634</v>
      </c>
      <c r="H4" s="4">
        <v>1</v>
      </c>
      <c r="I4" s="4">
        <v>1</v>
      </c>
      <c r="J4" s="4">
        <v>1</v>
      </c>
      <c r="K4" s="4" t="s">
        <v>30</v>
      </c>
      <c r="L4" s="4">
        <v>107</v>
      </c>
      <c r="M4" s="4">
        <v>107</v>
      </c>
      <c r="N4" s="4" t="s">
        <v>46</v>
      </c>
      <c r="O4" s="4" t="s">
        <v>32</v>
      </c>
      <c r="P4" s="4" t="s">
        <v>33</v>
      </c>
      <c r="Q4" s="4">
        <v>0</v>
      </c>
      <c r="R4" s="7">
        <v>44613</v>
      </c>
      <c r="S4" s="6">
        <v>44637</v>
      </c>
      <c r="T4" s="4" t="s">
        <v>34</v>
      </c>
      <c r="U4" s="4">
        <v>107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44632</v>
      </c>
      <c r="G5" s="6">
        <v>44634</v>
      </c>
      <c r="H5" s="4">
        <v>1</v>
      </c>
      <c r="I5" s="4">
        <v>2</v>
      </c>
      <c r="J5" s="4">
        <v>2</v>
      </c>
      <c r="K5" s="4" t="s">
        <v>30</v>
      </c>
      <c r="L5" s="4">
        <v>111</v>
      </c>
      <c r="M5" s="4">
        <v>111</v>
      </c>
      <c r="N5" s="4" t="s">
        <v>52</v>
      </c>
      <c r="O5" s="4" t="s">
        <v>32</v>
      </c>
      <c r="P5" s="4" t="s">
        <v>33</v>
      </c>
      <c r="Q5" s="4">
        <v>0</v>
      </c>
      <c r="R5" s="7">
        <v>44621</v>
      </c>
      <c r="S5" s="6">
        <v>44637</v>
      </c>
      <c r="T5" s="4" t="s">
        <v>34</v>
      </c>
      <c r="U5" s="4">
        <v>111</v>
      </c>
      <c r="V5" s="4">
        <v>0</v>
      </c>
      <c r="W5" s="4">
        <v>0</v>
      </c>
      <c r="X5" s="4" t="s">
        <v>53</v>
      </c>
      <c r="Y5" s="4" t="s">
        <v>47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44633</v>
      </c>
      <c r="G6" s="6">
        <v>44634</v>
      </c>
      <c r="H6" s="4">
        <v>1</v>
      </c>
      <c r="I6" s="4">
        <v>1</v>
      </c>
      <c r="J6" s="4">
        <v>1</v>
      </c>
      <c r="K6" s="4" t="s">
        <v>30</v>
      </c>
      <c r="L6" s="4">
        <v>180</v>
      </c>
      <c r="M6" s="4">
        <v>180</v>
      </c>
      <c r="N6" s="4" t="s">
        <v>57</v>
      </c>
      <c r="O6" s="4" t="s">
        <v>32</v>
      </c>
      <c r="P6" s="4" t="s">
        <v>33</v>
      </c>
      <c r="Q6" s="4">
        <v>0</v>
      </c>
      <c r="R6" s="7">
        <v>44626</v>
      </c>
      <c r="S6" s="6">
        <v>44637</v>
      </c>
      <c r="T6" s="4" t="s">
        <v>34</v>
      </c>
      <c r="U6" s="4">
        <v>180</v>
      </c>
      <c r="V6" s="4">
        <v>0</v>
      </c>
      <c r="W6" s="4">
        <v>0</v>
      </c>
      <c r="X6" s="4" t="s">
        <v>58</v>
      </c>
      <c r="Y6" s="4" t="s">
        <v>47</v>
      </c>
    </row>
    <row r="7" s="4" customFormat="1" spans="1:25">
      <c r="A7" s="4" t="s">
        <v>54</v>
      </c>
      <c r="B7" s="4" t="s">
        <v>26</v>
      </c>
      <c r="C7" s="4" t="s">
        <v>59</v>
      </c>
      <c r="D7" s="4" t="s">
        <v>55</v>
      </c>
      <c r="E7" s="4" t="s">
        <v>56</v>
      </c>
      <c r="F7" s="6">
        <v>44633</v>
      </c>
      <c r="G7" s="6">
        <v>44634</v>
      </c>
      <c r="H7" s="4">
        <v>1</v>
      </c>
      <c r="I7" s="4">
        <v>1</v>
      </c>
      <c r="J7" s="4">
        <v>1</v>
      </c>
      <c r="K7" s="4" t="s">
        <v>30</v>
      </c>
      <c r="L7" s="4">
        <v>-180</v>
      </c>
      <c r="M7" s="4">
        <v>-180</v>
      </c>
      <c r="N7" s="4" t="s">
        <v>57</v>
      </c>
      <c r="O7" s="4" t="s">
        <v>32</v>
      </c>
      <c r="P7" s="4" t="s">
        <v>33</v>
      </c>
      <c r="Q7" s="4">
        <v>0</v>
      </c>
      <c r="R7" s="7">
        <v>44626</v>
      </c>
      <c r="S7" s="6">
        <v>44637</v>
      </c>
      <c r="T7" s="4" t="s">
        <v>34</v>
      </c>
      <c r="U7" s="4">
        <v>-180</v>
      </c>
      <c r="V7" s="4">
        <v>0</v>
      </c>
      <c r="W7" s="4">
        <v>0</v>
      </c>
      <c r="X7" s="4" t="s">
        <v>58</v>
      </c>
      <c r="Y7" s="4" t="s">
        <v>47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44633</v>
      </c>
      <c r="G8" s="6">
        <v>44634</v>
      </c>
      <c r="H8" s="4">
        <v>1</v>
      </c>
      <c r="I8" s="4">
        <v>1</v>
      </c>
      <c r="J8" s="4">
        <v>1</v>
      </c>
      <c r="K8" s="4" t="s">
        <v>30</v>
      </c>
      <c r="L8" s="4">
        <v>155</v>
      </c>
      <c r="M8" s="4">
        <v>155</v>
      </c>
      <c r="N8" s="4" t="s">
        <v>63</v>
      </c>
      <c r="O8" s="4" t="s">
        <v>32</v>
      </c>
      <c r="P8" s="4" t="s">
        <v>33</v>
      </c>
      <c r="Q8" s="4">
        <v>0</v>
      </c>
      <c r="R8" s="7">
        <v>44628</v>
      </c>
      <c r="S8" s="6">
        <v>44637</v>
      </c>
      <c r="T8" s="4" t="s">
        <v>34</v>
      </c>
      <c r="U8" s="4">
        <v>155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44633</v>
      </c>
      <c r="G9" s="6">
        <v>44634</v>
      </c>
      <c r="H9" s="4">
        <v>1</v>
      </c>
      <c r="I9" s="4">
        <v>1</v>
      </c>
      <c r="J9" s="4">
        <v>1</v>
      </c>
      <c r="K9" s="4" t="s">
        <v>30</v>
      </c>
      <c r="L9" s="4">
        <v>60</v>
      </c>
      <c r="M9" s="4">
        <v>60</v>
      </c>
      <c r="N9" s="4" t="s">
        <v>69</v>
      </c>
      <c r="O9" s="4" t="s">
        <v>32</v>
      </c>
      <c r="P9" s="4" t="s">
        <v>33</v>
      </c>
      <c r="Q9" s="4">
        <v>0</v>
      </c>
      <c r="R9" s="7">
        <v>44632</v>
      </c>
      <c r="S9" s="6">
        <v>44637</v>
      </c>
      <c r="T9" s="4" t="s">
        <v>34</v>
      </c>
      <c r="U9" s="4">
        <v>60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44633</v>
      </c>
      <c r="G10" s="6">
        <v>44634</v>
      </c>
      <c r="H10" s="4">
        <v>1</v>
      </c>
      <c r="I10" s="4">
        <v>1</v>
      </c>
      <c r="J10" s="4">
        <v>1</v>
      </c>
      <c r="K10" s="4" t="s">
        <v>30</v>
      </c>
      <c r="L10" s="4">
        <v>162</v>
      </c>
      <c r="M10" s="4">
        <v>162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44632</v>
      </c>
      <c r="S10" s="6">
        <v>44637</v>
      </c>
      <c r="T10" s="4" t="s">
        <v>34</v>
      </c>
      <c r="U10" s="4">
        <v>162</v>
      </c>
      <c r="V10" s="4">
        <v>0</v>
      </c>
      <c r="W10" s="4">
        <v>0</v>
      </c>
      <c r="X10" s="4" t="s">
        <v>47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44632</v>
      </c>
      <c r="G11" s="6">
        <v>44634</v>
      </c>
      <c r="H11" s="4">
        <v>1</v>
      </c>
      <c r="I11" s="4">
        <v>2</v>
      </c>
      <c r="J11" s="4">
        <v>2</v>
      </c>
      <c r="K11" s="4" t="s">
        <v>30</v>
      </c>
      <c r="L11" s="4">
        <v>122</v>
      </c>
      <c r="M11" s="4">
        <v>122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44632</v>
      </c>
      <c r="S11" s="6">
        <v>44637</v>
      </c>
      <c r="T11" s="4" t="s">
        <v>34</v>
      </c>
      <c r="U11" s="4">
        <v>122</v>
      </c>
      <c r="V11" s="4">
        <v>0</v>
      </c>
      <c r="W11" s="4">
        <v>0</v>
      </c>
      <c r="X11" s="4" t="s">
        <v>47</v>
      </c>
      <c r="Y11" s="4" t="s">
        <v>47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44633</v>
      </c>
      <c r="G12" s="6">
        <v>44634</v>
      </c>
      <c r="H12" s="4">
        <v>1</v>
      </c>
      <c r="I12" s="4">
        <v>1</v>
      </c>
      <c r="J12" s="4">
        <v>1</v>
      </c>
      <c r="K12" s="4" t="s">
        <v>30</v>
      </c>
      <c r="L12" s="4">
        <v>43</v>
      </c>
      <c r="M12" s="4">
        <v>43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44632</v>
      </c>
      <c r="S12" s="6">
        <v>44637</v>
      </c>
      <c r="T12" s="4" t="s">
        <v>34</v>
      </c>
      <c r="U12" s="4">
        <v>43</v>
      </c>
      <c r="V12" s="4">
        <v>0</v>
      </c>
      <c r="W12" s="4">
        <v>0</v>
      </c>
      <c r="X12" s="4" t="s">
        <v>85</v>
      </c>
      <c r="Y12" s="4" t="s">
        <v>47</v>
      </c>
    </row>
    <row r="13" s="4" customFormat="1" spans="1:25">
      <c r="A13" s="4" t="s">
        <v>81</v>
      </c>
      <c r="B13" s="4" t="s">
        <v>26</v>
      </c>
      <c r="C13" s="4" t="s">
        <v>59</v>
      </c>
      <c r="D13" s="4" t="s">
        <v>82</v>
      </c>
      <c r="E13" s="4" t="s">
        <v>83</v>
      </c>
      <c r="F13" s="6">
        <v>44633</v>
      </c>
      <c r="G13" s="6">
        <v>44634</v>
      </c>
      <c r="H13" s="4">
        <v>1</v>
      </c>
      <c r="I13" s="4">
        <v>1</v>
      </c>
      <c r="J13" s="4">
        <v>1</v>
      </c>
      <c r="K13" s="4" t="s">
        <v>30</v>
      </c>
      <c r="L13" s="4">
        <v>-43</v>
      </c>
      <c r="M13" s="4">
        <v>-43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44632</v>
      </c>
      <c r="S13" s="6">
        <v>44637</v>
      </c>
      <c r="T13" s="4" t="s">
        <v>34</v>
      </c>
      <c r="U13" s="4">
        <v>-43</v>
      </c>
      <c r="V13" s="4">
        <v>0</v>
      </c>
      <c r="W13" s="4">
        <v>0</v>
      </c>
      <c r="X13" s="4" t="s">
        <v>85</v>
      </c>
      <c r="Y13" s="4" t="s">
        <v>47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44632</v>
      </c>
      <c r="G14" s="6">
        <v>44634</v>
      </c>
      <c r="H14" s="4">
        <v>1</v>
      </c>
      <c r="I14" s="4">
        <v>2</v>
      </c>
      <c r="J14" s="4">
        <v>2</v>
      </c>
      <c r="K14" s="4" t="s">
        <v>30</v>
      </c>
      <c r="L14" s="4">
        <v>232</v>
      </c>
      <c r="M14" s="4">
        <v>232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44632</v>
      </c>
      <c r="S14" s="6">
        <v>44637</v>
      </c>
      <c r="T14" s="4" t="s">
        <v>34</v>
      </c>
      <c r="U14" s="4">
        <v>232</v>
      </c>
      <c r="V14" s="4">
        <v>0</v>
      </c>
      <c r="W14" s="4">
        <v>0</v>
      </c>
      <c r="X14" s="4" t="s">
        <v>90</v>
      </c>
      <c r="Y14" s="4" t="s">
        <v>47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44632</v>
      </c>
      <c r="G15" s="6">
        <v>44634</v>
      </c>
      <c r="H15" s="4">
        <v>1</v>
      </c>
      <c r="I15" s="4">
        <v>2</v>
      </c>
      <c r="J15" s="4">
        <v>2</v>
      </c>
      <c r="K15" s="4" t="s">
        <v>30</v>
      </c>
      <c r="L15" s="4">
        <v>109</v>
      </c>
      <c r="M15" s="4">
        <v>109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44632</v>
      </c>
      <c r="S15" s="6">
        <v>44637</v>
      </c>
      <c r="T15" s="4" t="s">
        <v>34</v>
      </c>
      <c r="U15" s="4">
        <v>109</v>
      </c>
      <c r="V15" s="4">
        <v>0</v>
      </c>
      <c r="W15" s="4">
        <v>0</v>
      </c>
      <c r="X15" s="4" t="s">
        <v>47</v>
      </c>
      <c r="Y15" s="4" t="s">
        <v>95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44633</v>
      </c>
      <c r="G16" s="6">
        <v>44634</v>
      </c>
      <c r="H16" s="4">
        <v>1</v>
      </c>
      <c r="I16" s="4">
        <v>1</v>
      </c>
      <c r="J16" s="4">
        <v>1</v>
      </c>
      <c r="K16" s="4" t="s">
        <v>30</v>
      </c>
      <c r="L16" s="4">
        <v>21</v>
      </c>
      <c r="M16" s="4">
        <v>21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44633</v>
      </c>
      <c r="S16" s="6">
        <v>44637</v>
      </c>
      <c r="T16" s="4" t="s">
        <v>34</v>
      </c>
      <c r="U16" s="4">
        <v>21</v>
      </c>
      <c r="V16" s="4">
        <v>0</v>
      </c>
      <c r="W16" s="4">
        <v>0</v>
      </c>
      <c r="X16" s="4" t="s">
        <v>100</v>
      </c>
      <c r="Y16" s="4" t="s">
        <v>47</v>
      </c>
    </row>
    <row r="17" s="4" customFormat="1" spans="1:25">
      <c r="A17" s="4" t="s">
        <v>96</v>
      </c>
      <c r="B17" s="4" t="s">
        <v>26</v>
      </c>
      <c r="C17" s="4" t="s">
        <v>59</v>
      </c>
      <c r="D17" s="4" t="s">
        <v>97</v>
      </c>
      <c r="E17" s="4" t="s">
        <v>98</v>
      </c>
      <c r="F17" s="6">
        <v>44633</v>
      </c>
      <c r="G17" s="6">
        <v>44634</v>
      </c>
      <c r="H17" s="4">
        <v>1</v>
      </c>
      <c r="I17" s="4">
        <v>1</v>
      </c>
      <c r="J17" s="4">
        <v>1</v>
      </c>
      <c r="K17" s="4" t="s">
        <v>30</v>
      </c>
      <c r="L17" s="4">
        <v>-21</v>
      </c>
      <c r="M17" s="4">
        <v>-21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44633</v>
      </c>
      <c r="S17" s="6">
        <v>44637</v>
      </c>
      <c r="T17" s="4" t="s">
        <v>34</v>
      </c>
      <c r="U17" s="4">
        <v>-21</v>
      </c>
      <c r="V17" s="4">
        <v>0</v>
      </c>
      <c r="W17" s="4">
        <v>0</v>
      </c>
      <c r="X17" s="4" t="s">
        <v>100</v>
      </c>
      <c r="Y17" s="4" t="s">
        <v>47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44633</v>
      </c>
      <c r="G18" s="6">
        <v>44634</v>
      </c>
      <c r="H18" s="4">
        <v>1</v>
      </c>
      <c r="I18" s="4">
        <v>1</v>
      </c>
      <c r="J18" s="4">
        <v>1</v>
      </c>
      <c r="K18" s="4" t="s">
        <v>30</v>
      </c>
      <c r="L18" s="4">
        <v>47</v>
      </c>
      <c r="M18" s="4">
        <v>47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44633</v>
      </c>
      <c r="S18" s="6">
        <v>44637</v>
      </c>
      <c r="T18" s="4" t="s">
        <v>34</v>
      </c>
      <c r="U18" s="4">
        <v>47</v>
      </c>
      <c r="V18" s="4">
        <v>0</v>
      </c>
      <c r="W18" s="4">
        <v>0</v>
      </c>
      <c r="X18" s="4" t="s">
        <v>47</v>
      </c>
      <c r="Y18" s="4" t="s">
        <v>47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44633</v>
      </c>
      <c r="G19" s="6">
        <v>44634</v>
      </c>
      <c r="H19" s="4">
        <v>1</v>
      </c>
      <c r="I19" s="4">
        <v>1</v>
      </c>
      <c r="J19" s="4">
        <v>1</v>
      </c>
      <c r="K19" s="4" t="s">
        <v>30</v>
      </c>
      <c r="L19" s="4">
        <v>30</v>
      </c>
      <c r="M19" s="4">
        <v>30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44633</v>
      </c>
      <c r="S19" s="6">
        <v>44637</v>
      </c>
      <c r="T19" s="4" t="s">
        <v>34</v>
      </c>
      <c r="U19" s="4">
        <v>30</v>
      </c>
      <c r="V19" s="4">
        <v>0</v>
      </c>
      <c r="W19" s="4">
        <v>0</v>
      </c>
      <c r="X19" s="4" t="s">
        <v>47</v>
      </c>
      <c r="Y19" s="4" t="s">
        <v>47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44633</v>
      </c>
      <c r="G20" s="6">
        <v>44634</v>
      </c>
      <c r="H20" s="4">
        <v>1</v>
      </c>
      <c r="I20" s="4">
        <v>1</v>
      </c>
      <c r="J20" s="4">
        <v>1</v>
      </c>
      <c r="K20" s="4" t="s">
        <v>30</v>
      </c>
      <c r="L20" s="4">
        <v>94</v>
      </c>
      <c r="M20" s="4">
        <v>94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44633</v>
      </c>
      <c r="S20" s="6">
        <v>44637</v>
      </c>
      <c r="T20" s="4" t="s">
        <v>34</v>
      </c>
      <c r="U20" s="4">
        <v>94</v>
      </c>
      <c r="V20" s="4">
        <v>0</v>
      </c>
      <c r="W20" s="4">
        <v>0</v>
      </c>
      <c r="X20" s="4" t="s">
        <v>113</v>
      </c>
      <c r="Y20" s="4" t="s">
        <v>114</v>
      </c>
    </row>
    <row r="21" s="4" customFormat="1" spans="1:25">
      <c r="A21" s="4" t="s">
        <v>101</v>
      </c>
      <c r="B21" s="4" t="s">
        <v>26</v>
      </c>
      <c r="C21" s="4" t="s">
        <v>59</v>
      </c>
      <c r="D21" s="4" t="s">
        <v>102</v>
      </c>
      <c r="E21" s="4" t="s">
        <v>103</v>
      </c>
      <c r="F21" s="6">
        <v>44633</v>
      </c>
      <c r="G21" s="6">
        <v>44634</v>
      </c>
      <c r="H21" s="4">
        <v>1</v>
      </c>
      <c r="I21" s="4">
        <v>1</v>
      </c>
      <c r="J21" s="4">
        <v>1</v>
      </c>
      <c r="K21" s="4" t="s">
        <v>30</v>
      </c>
      <c r="L21" s="4">
        <v>-47</v>
      </c>
      <c r="M21" s="4">
        <v>-47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44633</v>
      </c>
      <c r="S21" s="6">
        <v>44637</v>
      </c>
      <c r="T21" s="4" t="s">
        <v>34</v>
      </c>
      <c r="U21" s="4">
        <v>-47</v>
      </c>
      <c r="V21" s="4">
        <v>0</v>
      </c>
      <c r="W21" s="4">
        <v>0</v>
      </c>
      <c r="X21" s="4" t="s">
        <v>47</v>
      </c>
      <c r="Y21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</v>
      </c>
    </row>
    <row r="2" s="4" customFormat="1" spans="1:9">
      <c r="A2" s="5">
        <v>17248983239</v>
      </c>
      <c r="B2" s="6">
        <v>44632</v>
      </c>
      <c r="C2" s="6">
        <v>44634</v>
      </c>
      <c r="D2" s="4">
        <v>226</v>
      </c>
      <c r="E2" s="4" t="str">
        <f>VLOOKUP(A2,HOP!A:L,12,0)</f>
        <v>226.00</v>
      </c>
      <c r="F2" s="4" t="str">
        <f>VLOOKUP(A2,HOP!A:C,3,0)</f>
        <v>2410021</v>
      </c>
      <c r="G2" s="4">
        <f>D2-E2</f>
        <v>0</v>
      </c>
      <c r="H2" s="4" t="str">
        <f>$H$1&amp;F2</f>
        <v>，2410021</v>
      </c>
      <c r="I2" s="4" t="str">
        <f>VLOOKUP(A2,HOP!A:U,21,0)</f>
        <v>直连</v>
      </c>
    </row>
    <row r="3" s="4" customFormat="1" spans="1:9">
      <c r="A3" s="5">
        <v>17364437980</v>
      </c>
      <c r="B3" s="6">
        <v>44633</v>
      </c>
      <c r="C3" s="6">
        <v>44634</v>
      </c>
      <c r="D3" s="4">
        <v>18</v>
      </c>
      <c r="E3" s="4" t="str">
        <f>VLOOKUP(A3,HOP!A:L,12,0)</f>
        <v>18.00</v>
      </c>
      <c r="F3" s="4" t="str">
        <f>VLOOKUP(A3,HOP!A:C,3,0)</f>
        <v>2419588</v>
      </c>
      <c r="G3" s="4">
        <f t="shared" ref="G3:G17" si="0">D3-E3</f>
        <v>0</v>
      </c>
      <c r="H3" s="4" t="str">
        <f t="shared" ref="H3:H17" si="1">$H$1&amp;F3</f>
        <v>，2419588</v>
      </c>
      <c r="I3" s="4" t="str">
        <f>VLOOKUP(A3,HOP!A:U,21,0)</f>
        <v>直连</v>
      </c>
    </row>
    <row r="4" s="4" customFormat="1" spans="1:9">
      <c r="A4" s="5">
        <v>17437663655</v>
      </c>
      <c r="B4" s="6">
        <v>44633</v>
      </c>
      <c r="C4" s="6">
        <v>44634</v>
      </c>
      <c r="D4" s="4">
        <v>107</v>
      </c>
      <c r="E4" s="4" t="str">
        <f>VLOOKUP(A4,HOP!A:L,12,0)</f>
        <v>107.00</v>
      </c>
      <c r="F4" s="4" t="str">
        <f>VLOOKUP(A4,HOP!A:C,3,0)</f>
        <v>2427656</v>
      </c>
      <c r="G4" s="4">
        <f t="shared" si="0"/>
        <v>0</v>
      </c>
      <c r="H4" s="4" t="str">
        <f t="shared" si="1"/>
        <v>，2427656</v>
      </c>
      <c r="I4" s="4" t="str">
        <f>VLOOKUP(A4,HOP!A:U,21,0)</f>
        <v>直连</v>
      </c>
    </row>
    <row r="5" s="4" customFormat="1" spans="1:9">
      <c r="A5" s="5">
        <v>17524157590</v>
      </c>
      <c r="B5" s="6">
        <v>44632</v>
      </c>
      <c r="C5" s="6">
        <v>44634</v>
      </c>
      <c r="D5" s="4">
        <v>111</v>
      </c>
      <c r="E5" s="4" t="str">
        <f>VLOOKUP(A5,HOP!A:L,12,0)</f>
        <v>111.00</v>
      </c>
      <c r="F5" s="4" t="str">
        <f>VLOOKUP(A5,HOP!A:C,3,0)</f>
        <v>2442014</v>
      </c>
      <c r="G5" s="4">
        <f t="shared" si="0"/>
        <v>0</v>
      </c>
      <c r="H5" s="4" t="str">
        <f t="shared" si="1"/>
        <v>，2442014</v>
      </c>
      <c r="I5" s="4" t="str">
        <f>VLOOKUP(A5,HOP!A:U,21,0)</f>
        <v>直连</v>
      </c>
    </row>
    <row r="6" s="4" customFormat="1" hidden="1" spans="1:9">
      <c r="A6" s="5">
        <v>17572585739</v>
      </c>
      <c r="B6" s="6">
        <v>44633</v>
      </c>
      <c r="C6" s="6">
        <v>44634</v>
      </c>
      <c r="D6" s="4">
        <v>0</v>
      </c>
      <c r="E6" s="4" t="str">
        <f>VLOOKUP(A6,HOP!A:L,12,0)</f>
        <v>0.00</v>
      </c>
      <c r="F6" s="4" t="str">
        <f>VLOOKUP(A6,HOP!A:C,3,0)</f>
        <v>2451581</v>
      </c>
      <c r="G6" s="4">
        <f t="shared" si="0"/>
        <v>0</v>
      </c>
      <c r="H6" s="4" t="str">
        <f t="shared" si="1"/>
        <v>，2451581</v>
      </c>
      <c r="I6" s="4" t="str">
        <f>VLOOKUP(A6,HOP!A:U,21,0)</f>
        <v>直连</v>
      </c>
    </row>
    <row r="7" s="4" customFormat="1" spans="1:9">
      <c r="A7" s="5">
        <v>17590519823</v>
      </c>
      <c r="B7" s="6">
        <v>44633</v>
      </c>
      <c r="C7" s="6">
        <v>44634</v>
      </c>
      <c r="D7" s="4">
        <v>155</v>
      </c>
      <c r="E7" s="4" t="str">
        <f>VLOOKUP(A7,HOP!A:L,12,0)</f>
        <v>155.00</v>
      </c>
      <c r="F7" s="4" t="str">
        <f>VLOOKUP(A7,HOP!A:C,3,0)</f>
        <v>2455310</v>
      </c>
      <c r="G7" s="4">
        <f t="shared" si="0"/>
        <v>0</v>
      </c>
      <c r="H7" s="4" t="str">
        <f t="shared" si="1"/>
        <v>，2455310</v>
      </c>
      <c r="I7" s="4" t="str">
        <f>VLOOKUP(A7,HOP!A:U,21,0)</f>
        <v>直连</v>
      </c>
    </row>
    <row r="8" s="4" customFormat="1" spans="1:9">
      <c r="A8" s="5">
        <v>17628673330</v>
      </c>
      <c r="B8" s="6">
        <v>44633</v>
      </c>
      <c r="C8" s="6">
        <v>44634</v>
      </c>
      <c r="D8" s="4">
        <v>60</v>
      </c>
      <c r="E8" s="4" t="str">
        <f>VLOOKUP(A8,HOP!A:L,12,0)</f>
        <v>60.00</v>
      </c>
      <c r="F8" s="4" t="str">
        <f>VLOOKUP(A8,HOP!A:C,3,0)</f>
        <v>2462529</v>
      </c>
      <c r="G8" s="4">
        <f t="shared" si="0"/>
        <v>0</v>
      </c>
      <c r="H8" s="4" t="str">
        <f t="shared" si="1"/>
        <v>，2462529</v>
      </c>
      <c r="I8" s="4" t="str">
        <f>VLOOKUP(A8,HOP!A:U,21,0)</f>
        <v>直连</v>
      </c>
    </row>
    <row r="9" s="4" customFormat="1" spans="1:9">
      <c r="A9" s="5">
        <v>17628920306</v>
      </c>
      <c r="B9" s="6">
        <v>44633</v>
      </c>
      <c r="C9" s="6">
        <v>44634</v>
      </c>
      <c r="D9" s="4">
        <v>162</v>
      </c>
      <c r="E9" s="4" t="str">
        <f>VLOOKUP(A9,HOP!A:L,12,0)</f>
        <v>162.00</v>
      </c>
      <c r="F9" s="4" t="str">
        <f>VLOOKUP(A9,HOP!A:C,3,0)</f>
        <v>2462653</v>
      </c>
      <c r="G9" s="4">
        <f t="shared" si="0"/>
        <v>0</v>
      </c>
      <c r="H9" s="4" t="str">
        <f t="shared" si="1"/>
        <v>，2462653</v>
      </c>
      <c r="I9" s="4" t="str">
        <f>VLOOKUP(A9,HOP!A:U,21,0)</f>
        <v>直连</v>
      </c>
    </row>
    <row r="10" s="4" customFormat="1" spans="1:9">
      <c r="A10" s="5">
        <v>17628966209</v>
      </c>
      <c r="B10" s="6">
        <v>44632</v>
      </c>
      <c r="C10" s="6">
        <v>44634</v>
      </c>
      <c r="D10" s="4">
        <v>122</v>
      </c>
      <c r="E10" s="4" t="str">
        <f>VLOOKUP(A10,HOP!A:L,12,0)</f>
        <v>122.00</v>
      </c>
      <c r="F10" s="4" t="str">
        <f>VLOOKUP(A10,HOP!A:C,3,0)</f>
        <v>2462672</v>
      </c>
      <c r="G10" s="4">
        <f t="shared" si="0"/>
        <v>0</v>
      </c>
      <c r="H10" s="4" t="str">
        <f t="shared" si="1"/>
        <v>，2462672</v>
      </c>
      <c r="I10" s="4" t="str">
        <f>VLOOKUP(A10,HOP!A:U,21,0)</f>
        <v>直连</v>
      </c>
    </row>
    <row r="11" s="4" customFormat="1" hidden="1" spans="1:9">
      <c r="A11" s="5">
        <v>17634355961</v>
      </c>
      <c r="B11" s="6">
        <v>44633</v>
      </c>
      <c r="C11" s="6">
        <v>44634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17634973468</v>
      </c>
      <c r="B12" s="6">
        <v>44632</v>
      </c>
      <c r="C12" s="6">
        <v>44634</v>
      </c>
      <c r="D12" s="4">
        <v>232</v>
      </c>
      <c r="E12" s="4" t="str">
        <f>VLOOKUP(A12,HOP!A:L,12,0)</f>
        <v>232.00</v>
      </c>
      <c r="F12" s="4" t="str">
        <f>VLOOKUP(A12,HOP!A:C,3,0)</f>
        <v>2463962</v>
      </c>
      <c r="G12" s="4">
        <f t="shared" si="0"/>
        <v>0</v>
      </c>
      <c r="H12" s="4" t="str">
        <f t="shared" si="1"/>
        <v>，2463962</v>
      </c>
      <c r="I12" s="4" t="str">
        <f>VLOOKUP(A12,HOP!A:U,21,0)</f>
        <v>直连</v>
      </c>
    </row>
    <row r="13" s="4" customFormat="1" spans="1:9">
      <c r="A13" s="5">
        <v>17634902170</v>
      </c>
      <c r="B13" s="6">
        <v>44632</v>
      </c>
      <c r="C13" s="6">
        <v>44634</v>
      </c>
      <c r="D13" s="4">
        <v>109</v>
      </c>
      <c r="E13" s="4" t="str">
        <f>VLOOKUP(A13,HOP!A:L,12,0)</f>
        <v>109.00</v>
      </c>
      <c r="F13" s="4" t="str">
        <f>VLOOKUP(A13,HOP!A:C,3,0)</f>
        <v>2464014</v>
      </c>
      <c r="G13" s="4">
        <f t="shared" si="0"/>
        <v>0</v>
      </c>
      <c r="H13" s="4" t="str">
        <f t="shared" si="1"/>
        <v>，2464014</v>
      </c>
      <c r="I13" s="4" t="str">
        <f>VLOOKUP(A13,HOP!A:U,21,0)</f>
        <v>直连</v>
      </c>
    </row>
    <row r="14" s="4" customFormat="1" hidden="1" spans="1:9">
      <c r="A14" s="5">
        <v>17640167891</v>
      </c>
      <c r="B14" s="6">
        <v>44633</v>
      </c>
      <c r="C14" s="6">
        <v>44634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17640729282</v>
      </c>
      <c r="B15" s="6">
        <v>44633</v>
      </c>
      <c r="C15" s="6">
        <v>44634</v>
      </c>
      <c r="D15" s="4">
        <v>0</v>
      </c>
      <c r="E15" s="4" t="str">
        <f>VLOOKUP(A15,HOP!A:L,12,0)</f>
        <v>0.00</v>
      </c>
      <c r="F15" s="4" t="str">
        <f>VLOOKUP(A15,HOP!A:C,3,0)</f>
        <v>2464830</v>
      </c>
      <c r="G15" s="4">
        <f t="shared" si="0"/>
        <v>0</v>
      </c>
      <c r="H15" s="4" t="str">
        <f t="shared" si="1"/>
        <v>，2464830</v>
      </c>
      <c r="I15" s="4" t="str">
        <f>VLOOKUP(A15,HOP!A:U,21,0)</f>
        <v>直连</v>
      </c>
    </row>
    <row r="16" s="4" customFormat="1" spans="1:9">
      <c r="A16" s="5">
        <v>17641362935</v>
      </c>
      <c r="B16" s="6">
        <v>44633</v>
      </c>
      <c r="C16" s="6">
        <v>44634</v>
      </c>
      <c r="D16" s="4">
        <v>30</v>
      </c>
      <c r="E16" s="4" t="str">
        <f>VLOOKUP(A16,HOP!A:L,12,0)</f>
        <v>30.00</v>
      </c>
      <c r="F16" s="4" t="str">
        <f>VLOOKUP(A16,HOP!A:C,3,0)</f>
        <v>2465145</v>
      </c>
      <c r="G16" s="4">
        <f t="shared" si="0"/>
        <v>0</v>
      </c>
      <c r="H16" s="4" t="str">
        <f t="shared" si="1"/>
        <v>，2465145</v>
      </c>
      <c r="I16" s="4" t="str">
        <f>VLOOKUP(A16,HOP!A:U,21,0)</f>
        <v>直连</v>
      </c>
    </row>
    <row r="17" s="4" customFormat="1" spans="1:9">
      <c r="A17" s="5">
        <v>17641759795</v>
      </c>
      <c r="B17" s="6">
        <v>44633</v>
      </c>
      <c r="C17" s="6">
        <v>44634</v>
      </c>
      <c r="D17" s="4">
        <v>94</v>
      </c>
      <c r="E17" s="4" t="str">
        <f>VLOOKUP(A17,HOP!A:L,12,0)</f>
        <v>94.00</v>
      </c>
      <c r="F17" s="4" t="str">
        <f>VLOOKUP(A17,HOP!A:C,3,0)</f>
        <v>2465360</v>
      </c>
      <c r="G17" s="4">
        <f t="shared" si="0"/>
        <v>0</v>
      </c>
      <c r="H17" s="4" t="str">
        <f t="shared" si="1"/>
        <v>，2465360</v>
      </c>
      <c r="I17" s="4" t="str">
        <f>VLOOKUP(A17,HOP!A:U,21,0)</f>
        <v>直连</v>
      </c>
    </row>
    <row r="19" spans="4:4">
      <c r="D19" s="4">
        <f>SUM(D2:D18)</f>
        <v>1426</v>
      </c>
    </row>
    <row r="23" spans="1:1">
      <c r="A23" s="4" t="s">
        <v>116</v>
      </c>
    </row>
    <row r="24" spans="1:1">
      <c r="A24" s="4" t="s">
        <v>117</v>
      </c>
    </row>
    <row r="25" spans="1:1">
      <c r="A25" s="4" t="s">
        <v>118</v>
      </c>
    </row>
  </sheetData>
  <autoFilter ref="A1:X17">
    <filterColumn colId="3">
      <filters>
        <filter val="30"/>
        <filter val="60"/>
        <filter val="111"/>
        <filter val="122"/>
        <filter val="162"/>
        <filter val="232"/>
        <filter val="94"/>
        <filter val="155"/>
        <filter val="226"/>
        <filter val="107"/>
        <filter val="18"/>
        <filter val="1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</row>
    <row r="2" s="1" customFormat="1" spans="1:21">
      <c r="A2" s="3">
        <v>17641759795</v>
      </c>
      <c r="B2" s="1" t="s">
        <v>137</v>
      </c>
      <c r="C2" s="1" t="s">
        <v>138</v>
      </c>
      <c r="D2" s="1" t="s">
        <v>139</v>
      </c>
      <c r="E2" s="1" t="s">
        <v>140</v>
      </c>
      <c r="F2" s="1" t="s">
        <v>137</v>
      </c>
      <c r="G2" s="1" t="s">
        <v>141</v>
      </c>
      <c r="H2" s="1" t="s">
        <v>142</v>
      </c>
      <c r="I2" s="1" t="s">
        <v>143</v>
      </c>
      <c r="J2" s="1" t="s">
        <v>30</v>
      </c>
      <c r="K2" s="1" t="s">
        <v>144</v>
      </c>
      <c r="L2" s="1" t="s">
        <v>144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150</v>
      </c>
      <c r="T2" s="1" t="s">
        <v>151</v>
      </c>
      <c r="U2" s="1" t="s">
        <v>152</v>
      </c>
    </row>
    <row r="3" s="1" customFormat="1" spans="1:21">
      <c r="A3" s="3">
        <v>17641362935</v>
      </c>
      <c r="B3" s="1" t="s">
        <v>137</v>
      </c>
      <c r="C3" s="1" t="s">
        <v>153</v>
      </c>
      <c r="D3" s="1" t="s">
        <v>154</v>
      </c>
      <c r="E3" s="1" t="s">
        <v>155</v>
      </c>
      <c r="F3" s="1" t="s">
        <v>137</v>
      </c>
      <c r="G3" s="1" t="s">
        <v>141</v>
      </c>
      <c r="H3" s="1" t="s">
        <v>142</v>
      </c>
      <c r="I3" s="1" t="s">
        <v>156</v>
      </c>
      <c r="J3" s="1" t="s">
        <v>30</v>
      </c>
      <c r="K3" s="1" t="s">
        <v>157</v>
      </c>
      <c r="L3" s="1" t="s">
        <v>157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158</v>
      </c>
      <c r="S3" s="1" t="s">
        <v>150</v>
      </c>
      <c r="T3" s="1" t="s">
        <v>151</v>
      </c>
      <c r="U3" s="1" t="s">
        <v>152</v>
      </c>
    </row>
    <row r="4" s="1" customFormat="1" spans="1:21">
      <c r="A4" s="3">
        <v>17640729282</v>
      </c>
      <c r="B4" s="1" t="s">
        <v>137</v>
      </c>
      <c r="C4" s="1" t="s">
        <v>159</v>
      </c>
      <c r="D4" s="1" t="s">
        <v>160</v>
      </c>
      <c r="E4" s="1" t="s">
        <v>161</v>
      </c>
      <c r="F4" s="1" t="s">
        <v>137</v>
      </c>
      <c r="G4" s="1" t="s">
        <v>141</v>
      </c>
      <c r="H4" s="1" t="s">
        <v>142</v>
      </c>
      <c r="I4" s="1" t="s">
        <v>162</v>
      </c>
      <c r="J4" s="1" t="s">
        <v>30</v>
      </c>
      <c r="K4" s="1" t="s">
        <v>163</v>
      </c>
      <c r="L4" s="1" t="s">
        <v>146</v>
      </c>
      <c r="M4" s="1" t="s">
        <v>164</v>
      </c>
      <c r="N4" s="1" t="s">
        <v>165</v>
      </c>
      <c r="O4" s="1" t="s">
        <v>146</v>
      </c>
      <c r="P4" s="1" t="s">
        <v>147</v>
      </c>
      <c r="Q4" s="1" t="s">
        <v>148</v>
      </c>
      <c r="R4" s="1" t="s">
        <v>166</v>
      </c>
      <c r="S4" s="1" t="s">
        <v>150</v>
      </c>
      <c r="T4" s="1" t="s">
        <v>151</v>
      </c>
      <c r="U4" s="1" t="s">
        <v>152</v>
      </c>
    </row>
    <row r="5" s="1" customFormat="1" spans="1:21">
      <c r="A5" s="3">
        <v>17634902170</v>
      </c>
      <c r="B5" s="1" t="s">
        <v>167</v>
      </c>
      <c r="C5" s="1" t="s">
        <v>168</v>
      </c>
      <c r="D5" s="1" t="s">
        <v>169</v>
      </c>
      <c r="E5" s="1" t="s">
        <v>170</v>
      </c>
      <c r="F5" s="1" t="s">
        <v>167</v>
      </c>
      <c r="G5" s="1" t="s">
        <v>141</v>
      </c>
      <c r="H5" s="1" t="s">
        <v>142</v>
      </c>
      <c r="I5" s="1" t="s">
        <v>171</v>
      </c>
      <c r="J5" s="1" t="s">
        <v>30</v>
      </c>
      <c r="K5" s="1" t="s">
        <v>172</v>
      </c>
      <c r="L5" s="1" t="s">
        <v>172</v>
      </c>
      <c r="M5" s="1" t="s">
        <v>145</v>
      </c>
      <c r="N5" s="1" t="s">
        <v>145</v>
      </c>
      <c r="O5" s="1" t="s">
        <v>146</v>
      </c>
      <c r="P5" s="1" t="s">
        <v>147</v>
      </c>
      <c r="Q5" s="1" t="s">
        <v>148</v>
      </c>
      <c r="R5" s="1" t="s">
        <v>173</v>
      </c>
      <c r="S5" s="1" t="s">
        <v>150</v>
      </c>
      <c r="T5" s="1" t="s">
        <v>151</v>
      </c>
      <c r="U5" s="1" t="s">
        <v>152</v>
      </c>
    </row>
    <row r="6" s="1" customFormat="1" spans="1:21">
      <c r="A6" s="3">
        <v>17634973468</v>
      </c>
      <c r="B6" s="1" t="s">
        <v>167</v>
      </c>
      <c r="C6" s="1" t="s">
        <v>174</v>
      </c>
      <c r="D6" s="1" t="s">
        <v>175</v>
      </c>
      <c r="E6" s="1" t="s">
        <v>176</v>
      </c>
      <c r="F6" s="1" t="s">
        <v>167</v>
      </c>
      <c r="G6" s="1" t="s">
        <v>141</v>
      </c>
      <c r="H6" s="1" t="s">
        <v>142</v>
      </c>
      <c r="I6" s="1" t="s">
        <v>177</v>
      </c>
      <c r="J6" s="1" t="s">
        <v>30</v>
      </c>
      <c r="K6" s="1" t="s">
        <v>178</v>
      </c>
      <c r="L6" s="1" t="s">
        <v>178</v>
      </c>
      <c r="M6" s="1" t="s">
        <v>145</v>
      </c>
      <c r="N6" s="1" t="s">
        <v>145</v>
      </c>
      <c r="O6" s="1" t="s">
        <v>146</v>
      </c>
      <c r="P6" s="1" t="s">
        <v>147</v>
      </c>
      <c r="Q6" s="1" t="s">
        <v>148</v>
      </c>
      <c r="R6" s="1" t="s">
        <v>179</v>
      </c>
      <c r="S6" s="1" t="s">
        <v>150</v>
      </c>
      <c r="T6" s="1" t="s">
        <v>151</v>
      </c>
      <c r="U6" s="1" t="s">
        <v>152</v>
      </c>
    </row>
    <row r="7" s="1" customFormat="1" spans="1:21">
      <c r="A7" s="3">
        <v>17628966209</v>
      </c>
      <c r="B7" s="1" t="s">
        <v>167</v>
      </c>
      <c r="C7" s="1" t="s">
        <v>180</v>
      </c>
      <c r="D7" s="1" t="s">
        <v>181</v>
      </c>
      <c r="E7" s="1" t="s">
        <v>182</v>
      </c>
      <c r="F7" s="1" t="s">
        <v>167</v>
      </c>
      <c r="G7" s="1" t="s">
        <v>141</v>
      </c>
      <c r="H7" s="1" t="s">
        <v>142</v>
      </c>
      <c r="I7" s="1" t="s">
        <v>183</v>
      </c>
      <c r="J7" s="1" t="s">
        <v>30</v>
      </c>
      <c r="K7" s="1" t="s">
        <v>184</v>
      </c>
      <c r="L7" s="1" t="s">
        <v>184</v>
      </c>
      <c r="M7" s="1" t="s">
        <v>145</v>
      </c>
      <c r="N7" s="1" t="s">
        <v>145</v>
      </c>
      <c r="O7" s="1" t="s">
        <v>146</v>
      </c>
      <c r="P7" s="1" t="s">
        <v>147</v>
      </c>
      <c r="Q7" s="1" t="s">
        <v>148</v>
      </c>
      <c r="R7" s="1" t="s">
        <v>185</v>
      </c>
      <c r="S7" s="1" t="s">
        <v>150</v>
      </c>
      <c r="T7" s="1" t="s">
        <v>151</v>
      </c>
      <c r="U7" s="1" t="s">
        <v>152</v>
      </c>
    </row>
    <row r="8" s="1" customFormat="1" spans="1:21">
      <c r="A8" s="3">
        <v>17628920306</v>
      </c>
      <c r="B8" s="1" t="s">
        <v>167</v>
      </c>
      <c r="C8" s="1" t="s">
        <v>186</v>
      </c>
      <c r="D8" s="1" t="s">
        <v>187</v>
      </c>
      <c r="E8" s="1" t="s">
        <v>188</v>
      </c>
      <c r="F8" s="1" t="s">
        <v>137</v>
      </c>
      <c r="G8" s="1" t="s">
        <v>141</v>
      </c>
      <c r="H8" s="1" t="s">
        <v>142</v>
      </c>
      <c r="I8" s="1" t="s">
        <v>189</v>
      </c>
      <c r="J8" s="1" t="s">
        <v>30</v>
      </c>
      <c r="K8" s="1" t="s">
        <v>190</v>
      </c>
      <c r="L8" s="1" t="s">
        <v>190</v>
      </c>
      <c r="M8" s="1" t="s">
        <v>145</v>
      </c>
      <c r="N8" s="1" t="s">
        <v>145</v>
      </c>
      <c r="O8" s="1" t="s">
        <v>146</v>
      </c>
      <c r="P8" s="1" t="s">
        <v>147</v>
      </c>
      <c r="Q8" s="1" t="s">
        <v>148</v>
      </c>
      <c r="R8" s="1" t="s">
        <v>191</v>
      </c>
      <c r="S8" s="1" t="s">
        <v>150</v>
      </c>
      <c r="T8" s="1" t="s">
        <v>151</v>
      </c>
      <c r="U8" s="1" t="s">
        <v>152</v>
      </c>
    </row>
    <row r="9" s="1" customFormat="1" spans="1:21">
      <c r="A9" s="3">
        <v>17628673330</v>
      </c>
      <c r="B9" s="1" t="s">
        <v>167</v>
      </c>
      <c r="C9" s="1" t="s">
        <v>192</v>
      </c>
      <c r="D9" s="1" t="s">
        <v>193</v>
      </c>
      <c r="E9" s="1" t="s">
        <v>194</v>
      </c>
      <c r="F9" s="1" t="s">
        <v>137</v>
      </c>
      <c r="G9" s="1" t="s">
        <v>141</v>
      </c>
      <c r="H9" s="1" t="s">
        <v>142</v>
      </c>
      <c r="I9" s="1" t="s">
        <v>195</v>
      </c>
      <c r="J9" s="1" t="s">
        <v>30</v>
      </c>
      <c r="K9" s="1" t="s">
        <v>196</v>
      </c>
      <c r="L9" s="1" t="s">
        <v>196</v>
      </c>
      <c r="M9" s="1" t="s">
        <v>145</v>
      </c>
      <c r="N9" s="1" t="s">
        <v>145</v>
      </c>
      <c r="O9" s="1" t="s">
        <v>146</v>
      </c>
      <c r="P9" s="1" t="s">
        <v>147</v>
      </c>
      <c r="Q9" s="1" t="s">
        <v>148</v>
      </c>
      <c r="R9" s="1" t="s">
        <v>197</v>
      </c>
      <c r="S9" s="1" t="s">
        <v>150</v>
      </c>
      <c r="T9" s="1" t="s">
        <v>151</v>
      </c>
      <c r="U9" s="1" t="s">
        <v>152</v>
      </c>
    </row>
    <row r="10" s="1" customFormat="1" spans="1:21">
      <c r="A10" s="3">
        <v>17590519823</v>
      </c>
      <c r="B10" s="1" t="s">
        <v>198</v>
      </c>
      <c r="C10" s="1" t="s">
        <v>199</v>
      </c>
      <c r="D10" s="1" t="s">
        <v>200</v>
      </c>
      <c r="E10" s="1" t="s">
        <v>201</v>
      </c>
      <c r="F10" s="1" t="s">
        <v>137</v>
      </c>
      <c r="G10" s="1" t="s">
        <v>141</v>
      </c>
      <c r="H10" s="1" t="s">
        <v>142</v>
      </c>
      <c r="I10" s="1" t="s">
        <v>202</v>
      </c>
      <c r="J10" s="1" t="s">
        <v>30</v>
      </c>
      <c r="K10" s="1" t="s">
        <v>203</v>
      </c>
      <c r="L10" s="1" t="s">
        <v>203</v>
      </c>
      <c r="M10" s="1" t="s">
        <v>145</v>
      </c>
      <c r="N10" s="1" t="s">
        <v>145</v>
      </c>
      <c r="O10" s="1" t="s">
        <v>146</v>
      </c>
      <c r="P10" s="1" t="s">
        <v>147</v>
      </c>
      <c r="Q10" s="1" t="s">
        <v>148</v>
      </c>
      <c r="R10" s="1" t="s">
        <v>204</v>
      </c>
      <c r="S10" s="1" t="s">
        <v>150</v>
      </c>
      <c r="T10" s="1" t="s">
        <v>151</v>
      </c>
      <c r="U10" s="1" t="s">
        <v>152</v>
      </c>
    </row>
    <row r="11" s="1" customFormat="1" spans="1:21">
      <c r="A11" s="3">
        <v>17572585739</v>
      </c>
      <c r="B11" s="1" t="s">
        <v>205</v>
      </c>
      <c r="C11" s="1" t="s">
        <v>206</v>
      </c>
      <c r="D11" s="1" t="s">
        <v>207</v>
      </c>
      <c r="E11" s="1" t="s">
        <v>208</v>
      </c>
      <c r="F11" s="1" t="s">
        <v>137</v>
      </c>
      <c r="G11" s="1" t="s">
        <v>141</v>
      </c>
      <c r="H11" s="1" t="s">
        <v>142</v>
      </c>
      <c r="I11" s="1" t="s">
        <v>209</v>
      </c>
      <c r="J11" s="1" t="s">
        <v>30</v>
      </c>
      <c r="K11" s="1" t="s">
        <v>210</v>
      </c>
      <c r="L11" s="1" t="s">
        <v>146</v>
      </c>
      <c r="M11" s="1" t="s">
        <v>211</v>
      </c>
      <c r="N11" s="1" t="s">
        <v>212</v>
      </c>
      <c r="O11" s="1" t="s">
        <v>146</v>
      </c>
      <c r="P11" s="1" t="s">
        <v>147</v>
      </c>
      <c r="Q11" s="1" t="s">
        <v>148</v>
      </c>
      <c r="R11" s="1" t="s">
        <v>213</v>
      </c>
      <c r="S11" s="1" t="s">
        <v>150</v>
      </c>
      <c r="T11" s="1" t="s">
        <v>151</v>
      </c>
      <c r="U11" s="1" t="s">
        <v>152</v>
      </c>
    </row>
    <row r="12" s="1" customFormat="1" spans="1:21">
      <c r="A12" s="3">
        <v>17524157590</v>
      </c>
      <c r="B12" s="1" t="s">
        <v>214</v>
      </c>
      <c r="C12" s="1" t="s">
        <v>215</v>
      </c>
      <c r="D12" s="1" t="s">
        <v>216</v>
      </c>
      <c r="E12" s="1" t="s">
        <v>217</v>
      </c>
      <c r="F12" s="1" t="s">
        <v>167</v>
      </c>
      <c r="G12" s="1" t="s">
        <v>141</v>
      </c>
      <c r="H12" s="1" t="s">
        <v>142</v>
      </c>
      <c r="I12" s="1" t="s">
        <v>218</v>
      </c>
      <c r="J12" s="1" t="s">
        <v>30</v>
      </c>
      <c r="K12" s="1" t="s">
        <v>219</v>
      </c>
      <c r="L12" s="1" t="s">
        <v>219</v>
      </c>
      <c r="M12" s="1" t="s">
        <v>145</v>
      </c>
      <c r="N12" s="1" t="s">
        <v>145</v>
      </c>
      <c r="O12" s="1" t="s">
        <v>146</v>
      </c>
      <c r="P12" s="1" t="s">
        <v>147</v>
      </c>
      <c r="Q12" s="1" t="s">
        <v>148</v>
      </c>
      <c r="R12" s="1" t="s">
        <v>220</v>
      </c>
      <c r="S12" s="1" t="s">
        <v>150</v>
      </c>
      <c r="T12" s="1" t="s">
        <v>151</v>
      </c>
      <c r="U12" s="1" t="s">
        <v>152</v>
      </c>
    </row>
    <row r="13" s="1" customFormat="1" spans="1:21">
      <c r="A13" s="3">
        <v>17437663655</v>
      </c>
      <c r="B13" s="1" t="s">
        <v>221</v>
      </c>
      <c r="C13" s="1" t="s">
        <v>222</v>
      </c>
      <c r="D13" s="1" t="s">
        <v>223</v>
      </c>
      <c r="E13" s="1" t="s">
        <v>224</v>
      </c>
      <c r="F13" s="1" t="s">
        <v>137</v>
      </c>
      <c r="G13" s="1" t="s">
        <v>141</v>
      </c>
      <c r="H13" s="1" t="s">
        <v>142</v>
      </c>
      <c r="I13" s="1" t="s">
        <v>225</v>
      </c>
      <c r="J13" s="1" t="s">
        <v>30</v>
      </c>
      <c r="K13" s="1" t="s">
        <v>226</v>
      </c>
      <c r="L13" s="1" t="s">
        <v>226</v>
      </c>
      <c r="M13" s="1" t="s">
        <v>145</v>
      </c>
      <c r="N13" s="1" t="s">
        <v>145</v>
      </c>
      <c r="O13" s="1" t="s">
        <v>146</v>
      </c>
      <c r="P13" s="1" t="s">
        <v>147</v>
      </c>
      <c r="Q13" s="1" t="s">
        <v>148</v>
      </c>
      <c r="R13" s="1" t="s">
        <v>227</v>
      </c>
      <c r="S13" s="1" t="s">
        <v>150</v>
      </c>
      <c r="T13" s="1" t="s">
        <v>151</v>
      </c>
      <c r="U13" s="1" t="s">
        <v>152</v>
      </c>
    </row>
    <row r="14" s="1" customFormat="1" spans="1:21">
      <c r="A14" s="3">
        <v>17364437980</v>
      </c>
      <c r="B14" s="1" t="s">
        <v>228</v>
      </c>
      <c r="C14" s="1" t="s">
        <v>229</v>
      </c>
      <c r="D14" s="1" t="s">
        <v>230</v>
      </c>
      <c r="E14" s="1" t="s">
        <v>231</v>
      </c>
      <c r="F14" s="1" t="s">
        <v>137</v>
      </c>
      <c r="G14" s="1" t="s">
        <v>141</v>
      </c>
      <c r="H14" s="1" t="s">
        <v>142</v>
      </c>
      <c r="I14" s="1" t="s">
        <v>232</v>
      </c>
      <c r="J14" s="1" t="s">
        <v>30</v>
      </c>
      <c r="K14" s="1" t="s">
        <v>233</v>
      </c>
      <c r="L14" s="1" t="s">
        <v>233</v>
      </c>
      <c r="M14" s="1" t="s">
        <v>145</v>
      </c>
      <c r="N14" s="1" t="s">
        <v>145</v>
      </c>
      <c r="O14" s="1" t="s">
        <v>146</v>
      </c>
      <c r="P14" s="1" t="s">
        <v>147</v>
      </c>
      <c r="Q14" s="1" t="s">
        <v>148</v>
      </c>
      <c r="R14" s="1" t="s">
        <v>234</v>
      </c>
      <c r="S14" s="1" t="s">
        <v>150</v>
      </c>
      <c r="T14" s="1" t="s">
        <v>151</v>
      </c>
      <c r="U14" s="1" t="s">
        <v>152</v>
      </c>
    </row>
    <row r="15" s="1" customFormat="1" spans="1:21">
      <c r="A15" s="3">
        <v>17248983239</v>
      </c>
      <c r="B15" s="1" t="s">
        <v>235</v>
      </c>
      <c r="C15" s="1" t="s">
        <v>236</v>
      </c>
      <c r="D15" s="1" t="s">
        <v>237</v>
      </c>
      <c r="E15" s="1" t="s">
        <v>238</v>
      </c>
      <c r="F15" s="1" t="s">
        <v>167</v>
      </c>
      <c r="G15" s="1" t="s">
        <v>141</v>
      </c>
      <c r="H15" s="1" t="s">
        <v>142</v>
      </c>
      <c r="I15" s="1" t="s">
        <v>239</v>
      </c>
      <c r="J15" s="1" t="s">
        <v>30</v>
      </c>
      <c r="K15" s="1" t="s">
        <v>240</v>
      </c>
      <c r="L15" s="1" t="s">
        <v>240</v>
      </c>
      <c r="M15" s="1" t="s">
        <v>145</v>
      </c>
      <c r="N15" s="1" t="s">
        <v>145</v>
      </c>
      <c r="O15" s="1" t="s">
        <v>146</v>
      </c>
      <c r="P15" s="1" t="s">
        <v>147</v>
      </c>
      <c r="Q15" s="1" t="s">
        <v>148</v>
      </c>
      <c r="R15" s="1" t="s">
        <v>241</v>
      </c>
      <c r="S15" s="1" t="s">
        <v>150</v>
      </c>
      <c r="T15" s="1" t="s">
        <v>151</v>
      </c>
      <c r="U15" s="1" t="s">
        <v>152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2022-03-17T02:18:09Z</dcterms:created>
  <dcterms:modified xsi:type="dcterms:W3CDTF">2022-03-17T02:37:33Z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85BF6A79991445F39D1B382CC37ABBE9</vt:lpwstr>
  </property>
  <property fmtid="{D5CDD505-2E9C-101B-9397-08002B2CF9AE}" pid="3" name="KSOProductBuildVer">
    <vt:lpwstr>2052-11.1.0.11365</vt:lpwstr>
  </property>
</Properties>
</file>