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<sst xmlns="http://schemas.openxmlformats.org/spreadsheetml/2006/main" count="240" uniqueCount="118">
  <si>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</si>
  <si>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</si>
  <si>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</si>
  <si>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</si>
  <si>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</si>
  <si>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</si>
  <si>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</si>
  <si>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</si>
  <si>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</si>
  <si>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</si>
  <si>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</si>
  <si>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</si>
  <si>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</si>
  <si>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</si>
  <si>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</si>
  <si>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</si>
  <si>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</si>
  <si>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</si>
  <si>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</si>
  <si>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</si>
  <si>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</si>
  <si>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</si>
  <si>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</si>
  <si>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</si>
  <si>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</si>
  <si>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17508995811	</t>
  </si>
  <si>
    <t>Ctrip</t>
  </si>
  <si>
    <t>正常</t>
  </si>
  <si>
    <t>[梅州]梅州麓湖山酒店(67856423)</t>
  </si>
  <si>
    <t>标准双床房&lt;双人入住&gt;&lt;内宾&gt;&lt;日历房套餐高价值&gt;&lt;预付&gt;&lt;双早&gt;&lt;新酒店礼盒&gt;</t>
  </si>
  <si>
    <t>CNY</t>
  </si>
  <si>
    <t>洪菊团,许灿明</t>
  </si>
  <si>
    <t>CA363220318CNY</t>
  </si>
  <si>
    <t>未提现</t>
  </si>
  <si>
    <t>携程开票</t>
  </si>
  <si>
    <t xml:space="preserve">2439110	</t>
  </si>
  <si>
    <t xml:space="preserve">830115	</t>
  </si>
  <si>
    <t xml:space="preserve">17534157530	</t>
  </si>
  <si>
    <t>[太原]如家素柏·云酒店(太原晋阳街大医院店)(85476974)</t>
  </si>
  <si>
    <t>豪华双床房&lt;双人入住&gt;&lt;无早&gt;</t>
  </si>
  <si>
    <t>杨健强</t>
  </si>
  <si>
    <t xml:space="preserve">2444422	</t>
  </si>
  <si>
    <t xml:space="preserve">	</t>
  </si>
  <si>
    <t xml:space="preserve">17534331160	</t>
  </si>
  <si>
    <t>[北京]IU酒店(北京西客站六里桥东地铁站店)(67318659)</t>
  </si>
  <si>
    <t>小U精致大床房&lt;双人入住&gt;&lt;内宾&gt;&lt;预付&gt;&lt;无早&gt;</t>
  </si>
  <si>
    <t>戚良华</t>
  </si>
  <si>
    <t xml:space="preserve">2444491	</t>
  </si>
  <si>
    <t xml:space="preserve">17534329939	</t>
  </si>
  <si>
    <t>[汕头]麗枫酒店(汕头海滨路观海长廊店)(68299987)</t>
  </si>
  <si>
    <t>标准单人房&lt;双人入住&gt;&lt;内宾&gt;&lt;预付&gt;&lt;无早&gt;</t>
  </si>
  <si>
    <t>赖剑军</t>
  </si>
  <si>
    <t xml:space="preserve">17534677579	</t>
  </si>
  <si>
    <t>[英德]英德徐家庄旅游度假村(78174801)</t>
  </si>
  <si>
    <t>绣山居双人木屋&lt;双人入住&gt;&lt;双早&gt;&lt;新酒店礼盒&gt;</t>
  </si>
  <si>
    <t>泰富城</t>
  </si>
  <si>
    <t xml:space="preserve">2444640	</t>
  </si>
  <si>
    <t>取消</t>
  </si>
  <si>
    <t xml:space="preserve">17539566295	</t>
  </si>
  <si>
    <t>王天顺</t>
  </si>
  <si>
    <t xml:space="preserve">2444920	</t>
  </si>
  <si>
    <t>，</t>
  </si>
  <si>
    <t>A220318093101481</t>
  </si>
  <si>
    <t>A220318093156481</t>
  </si>
  <si>
    <t>A220318093319481</t>
  </si>
  <si>
    <t>CNY / HKD 当前参考汇率: 1.228851272</t>
  </si>
  <si>
    <t>总计：1362.83 CNY/
1674.72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</si>
  <si>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</si>
  <si>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</si>
  <si>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</si>
  <si>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</si>
  <si>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</si>
  <si>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</si>
  <si>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</si>
  <si>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</si>
  <si>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</si>
  <si>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</si>
  <si>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</si>
  <si>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</si>
  <si>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</si>
  <si>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</si>
  <si>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</si>
  <si>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</si>
  <si>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</si>
  <si>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</si>
  <si>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2022-03-02</t>
  </si>
  <si>
    <t>2444920</t>
  </si>
  <si>
    <t>IU酒店(北京西客站六里桥东地铁站店)</t>
  </si>
  <si>
    <t>2022-03-03</t>
  </si>
  <si>
    <t>退房日周结</t>
  </si>
  <si>
    <t>155.54</t>
  </si>
  <si>
    <t>RMB</t>
  </si>
  <si>
    <t>0</t>
  </si>
  <si>
    <t>0.00</t>
  </si>
  <si>
    <t>携程国内直连(DD)</t>
  </si>
  <si>
    <t>01.011249</t>
  </si>
  <si>
    <t>2022-03-02 19:39:43</t>
  </si>
  <si>
    <t>否</t>
  </si>
  <si>
    <t>汇智国际旅游发展有限公司</t>
  </si>
  <si>
    <t>直连</t>
  </si>
  <si>
    <t>2444494</t>
  </si>
  <si>
    <t>麗枫酒店(汕头海滨路观海长廊店)</t>
  </si>
  <si>
    <t>220.18</t>
  </si>
  <si>
    <t>2022-03-02 16:25:02</t>
  </si>
  <si>
    <t>2444491</t>
  </si>
  <si>
    <t>176.75</t>
  </si>
  <si>
    <t>2022-03-02 16:24:20</t>
  </si>
  <si>
    <t>2444422</t>
  </si>
  <si>
    <t>如家素柏·云酒店(太原晋阳街大医院店)</t>
  </si>
  <si>
    <t>220.00</t>
  </si>
  <si>
    <t>2022-03-02 15:50:57</t>
  </si>
  <si>
    <t>直采</t>
  </si>
  <si>
    <t>2022-02-27</t>
  </si>
  <si>
    <t>2439110</t>
  </si>
  <si>
    <t>梅州麓湖山酒店</t>
  </si>
  <si>
    <t>590.36</t>
  </si>
  <si>
    <t>2022-02-27 20:39:35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</si>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</sst>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F29" sqref="F29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44623</v>
      </c>
      <c r="H2" s="4">
        <v>2</v>
      </c>
      <c r="I2" s="4">
        <v>1</v>
      </c>
      <c r="J2" s="4">
        <v>2</v>
      </c>
      <c r="K2" s="4" t="s">
        <v>30</v>
      </c>
      <c r="L2" s="4">
        <v>590.36</v>
      </c>
      <c r="M2" s="4">
        <v>590.36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44638</v>
      </c>
      <c r="T2" s="4" t="s">
        <v>34</v>
      </c>
      <c r="U2" s="4">
        <v>590.36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44622</v>
      </c>
      <c r="G3" s="6">
        <v>44623</v>
      </c>
      <c r="H3" s="4">
        <v>1</v>
      </c>
      <c r="I3" s="4">
        <v>1</v>
      </c>
      <c r="J3" s="4">
        <v>1</v>
      </c>
      <c r="K3" s="4" t="s">
        <v>30</v>
      </c>
      <c r="L3" s="4">
        <v>220</v>
      </c>
      <c r="M3" s="4">
        <v>220</v>
      </c>
      <c r="N3" s="4" t="s">
        <v>40</v>
      </c>
      <c r="O3" s="4" t="s">
        <v>32</v>
      </c>
      <c r="P3" s="4" t="s">
        <v>33</v>
      </c>
      <c r="Q3" s="4">
        <v>0</v>
      </c>
      <c r="R3" s="7">
        <v>44622</v>
      </c>
      <c r="S3" s="6">
        <v>44638</v>
      </c>
      <c r="T3" s="4" t="s">
        <v>34</v>
      </c>
      <c r="U3" s="4">
        <v>220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44622</v>
      </c>
      <c r="G4" s="6">
        <v>44623</v>
      </c>
      <c r="H4" s="4">
        <v>1</v>
      </c>
      <c r="I4" s="4">
        <v>1</v>
      </c>
      <c r="J4" s="4">
        <v>1</v>
      </c>
      <c r="K4" s="4" t="s">
        <v>30</v>
      </c>
      <c r="L4" s="4">
        <v>176.75</v>
      </c>
      <c r="M4" s="4">
        <v>176.75</v>
      </c>
      <c r="N4" s="4" t="s">
        <v>46</v>
      </c>
      <c r="O4" s="4" t="s">
        <v>32</v>
      </c>
      <c r="P4" s="4" t="s">
        <v>33</v>
      </c>
      <c r="Q4" s="4">
        <v>0</v>
      </c>
      <c r="R4" s="7">
        <v>44622</v>
      </c>
      <c r="S4" s="6">
        <v>44638</v>
      </c>
      <c r="T4" s="4" t="s">
        <v>34</v>
      </c>
      <c r="U4" s="4">
        <v>176.75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44622</v>
      </c>
      <c r="G5" s="6">
        <v>44623</v>
      </c>
      <c r="H5" s="4">
        <v>1</v>
      </c>
      <c r="I5" s="4">
        <v>1</v>
      </c>
      <c r="J5" s="4">
        <v>1</v>
      </c>
      <c r="K5" s="4" t="s">
        <v>30</v>
      </c>
      <c r="L5" s="4">
        <v>220.18</v>
      </c>
      <c r="M5" s="4">
        <v>220.18</v>
      </c>
      <c r="N5" s="4" t="s">
        <v>51</v>
      </c>
      <c r="O5" s="4" t="s">
        <v>32</v>
      </c>
      <c r="P5" s="4" t="s">
        <v>33</v>
      </c>
      <c r="Q5" s="4">
        <v>0</v>
      </c>
      <c r="R5" s="7">
        <v>44622</v>
      </c>
      <c r="S5" s="6">
        <v>44638</v>
      </c>
      <c r="T5" s="4" t="s">
        <v>34</v>
      </c>
      <c r="U5" s="4">
        <v>220.18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44622</v>
      </c>
      <c r="G6" s="6">
        <v>44623</v>
      </c>
      <c r="H6" s="4">
        <v>1</v>
      </c>
      <c r="I6" s="4">
        <v>1</v>
      </c>
      <c r="J6" s="4">
        <v>1</v>
      </c>
      <c r="K6" s="4" t="s">
        <v>30</v>
      </c>
      <c r="L6" s="4">
        <v>265</v>
      </c>
      <c r="M6" s="4">
        <v>265</v>
      </c>
      <c r="N6" s="4" t="s">
        <v>55</v>
      </c>
      <c r="O6" s="4" t="s">
        <v>32</v>
      </c>
      <c r="P6" s="4" t="s">
        <v>33</v>
      </c>
      <c r="Q6" s="4">
        <v>0</v>
      </c>
      <c r="R6" s="7">
        <v>44622</v>
      </c>
      <c r="S6" s="6">
        <v>44638</v>
      </c>
      <c r="T6" s="4" t="s">
        <v>34</v>
      </c>
      <c r="U6" s="4">
        <v>265</v>
      </c>
      <c r="V6" s="4">
        <v>0</v>
      </c>
      <c r="W6" s="4">
        <v>0</v>
      </c>
      <c r="X6" s="4" t="s">
        <v>56</v>
      </c>
      <c r="Y6" s="4" t="s">
        <v>42</v>
      </c>
    </row>
    <row r="7" s="4" customFormat="1" spans="1:25">
      <c r="A7" s="4" t="s">
        <v>52</v>
      </c>
      <c r="B7" s="4" t="s">
        <v>26</v>
      </c>
      <c r="C7" s="4" t="s">
        <v>57</v>
      </c>
      <c r="D7" s="4" t="s">
        <v>53</v>
      </c>
      <c r="E7" s="4" t="s">
        <v>54</v>
      </c>
      <c r="F7" s="6">
        <v>44622</v>
      </c>
      <c r="G7" s="6">
        <v>44623</v>
      </c>
      <c r="H7" s="4">
        <v>1</v>
      </c>
      <c r="I7" s="4">
        <v>1</v>
      </c>
      <c r="J7" s="4">
        <v>1</v>
      </c>
      <c r="K7" s="4" t="s">
        <v>30</v>
      </c>
      <c r="L7" s="4">
        <v>-265</v>
      </c>
      <c r="M7" s="4">
        <v>-265</v>
      </c>
      <c r="N7" s="4" t="s">
        <v>55</v>
      </c>
      <c r="O7" s="4" t="s">
        <v>32</v>
      </c>
      <c r="P7" s="4" t="s">
        <v>33</v>
      </c>
      <c r="Q7" s="4">
        <v>0</v>
      </c>
      <c r="R7" s="7">
        <v>44622</v>
      </c>
      <c r="S7" s="6">
        <v>44638</v>
      </c>
      <c r="T7" s="4" t="s">
        <v>34</v>
      </c>
      <c r="U7" s="4">
        <v>-265</v>
      </c>
      <c r="V7" s="4">
        <v>0</v>
      </c>
      <c r="W7" s="4">
        <v>0</v>
      </c>
      <c r="X7" s="4" t="s">
        <v>56</v>
      </c>
      <c r="Y7" s="4" t="s">
        <v>42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44622</v>
      </c>
      <c r="G8" s="6">
        <v>44623</v>
      </c>
      <c r="H8" s="4">
        <v>1</v>
      </c>
      <c r="I8" s="4">
        <v>1</v>
      </c>
      <c r="J8" s="4">
        <v>1</v>
      </c>
      <c r="K8" s="4" t="s">
        <v>30</v>
      </c>
      <c r="L8" s="4">
        <v>155.54</v>
      </c>
      <c r="M8" s="4">
        <v>155.54</v>
      </c>
      <c r="N8" s="4" t="s">
        <v>59</v>
      </c>
      <c r="O8" s="4" t="s">
        <v>32</v>
      </c>
      <c r="P8" s="4" t="s">
        <v>33</v>
      </c>
      <c r="Q8" s="4">
        <v>0</v>
      </c>
      <c r="R8" s="7">
        <v>44622</v>
      </c>
      <c r="S8" s="6">
        <v>44638</v>
      </c>
      <c r="T8" s="4" t="s">
        <v>34</v>
      </c>
      <c r="U8" s="4">
        <v>155.54</v>
      </c>
      <c r="V8" s="4">
        <v>0</v>
      </c>
      <c r="W8" s="4">
        <v>0</v>
      </c>
      <c r="X8" s="4" t="s">
        <v>60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3" sqref="A13:G17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17508995811</v>
      </c>
      <c r="B2" s="6">
        <v>44622</v>
      </c>
      <c r="C2" s="6">
        <v>44623</v>
      </c>
      <c r="D2" s="4">
        <v>590.36</v>
      </c>
      <c r="E2" s="4" t="str">
        <f>VLOOKUP(A2,HOP!A:L,12,0)</f>
        <v>590.36</v>
      </c>
      <c r="F2" s="4" t="str">
        <f>VLOOKUP(A2,HOP!A:C,3,0)</f>
        <v>2439110</v>
      </c>
      <c r="G2" s="4">
        <f>D2-E2</f>
        <v>0</v>
      </c>
      <c r="H2" s="4" t="str">
        <f>$H$1&amp;F2</f>
        <v>，2439110</v>
      </c>
      <c r="I2" s="4" t="str">
        <f>VLOOKUP(A2,HOP!A:U,21,0)</f>
        <v>Saas酒店</v>
      </c>
    </row>
    <row r="3" s="4" customFormat="1" spans="1:9">
      <c r="A3" s="5">
        <v>17534157530</v>
      </c>
      <c r="B3" s="6">
        <v>44622</v>
      </c>
      <c r="C3" s="6">
        <v>44623</v>
      </c>
      <c r="D3" s="4">
        <v>220</v>
      </c>
      <c r="E3" s="4" t="str">
        <f>VLOOKUP(A3,HOP!A:L,12,0)</f>
        <v>220.00</v>
      </c>
      <c r="F3" s="4" t="str">
        <f>VLOOKUP(A3,HOP!A:C,3,0)</f>
        <v>2444422</v>
      </c>
      <c r="G3" s="4">
        <f>D3-E3</f>
        <v>0</v>
      </c>
      <c r="H3" s="4" t="str">
        <f>$H$1&amp;F3</f>
        <v>，2444422</v>
      </c>
      <c r="I3" s="4" t="str">
        <f>VLOOKUP(A3,HOP!A:U,21,0)</f>
        <v>直采</v>
      </c>
    </row>
    <row r="4" s="4" customFormat="1" spans="1:9">
      <c r="A4" s="5">
        <v>17534331160</v>
      </c>
      <c r="B4" s="6">
        <v>44622</v>
      </c>
      <c r="C4" s="6">
        <v>44623</v>
      </c>
      <c r="D4" s="4">
        <v>176.75</v>
      </c>
      <c r="E4" s="4" t="str">
        <f>VLOOKUP(A4,HOP!A:L,12,0)</f>
        <v>176.75</v>
      </c>
      <c r="F4" s="4" t="str">
        <f>VLOOKUP(A4,HOP!A:C,3,0)</f>
        <v>2444491</v>
      </c>
      <c r="G4" s="4">
        <f>D4-E4</f>
        <v>0</v>
      </c>
      <c r="H4" s="4" t="str">
        <f>$H$1&amp;F4</f>
        <v>，2444491</v>
      </c>
      <c r="I4" s="4" t="str">
        <f>VLOOKUP(A4,HOP!A:U,21,0)</f>
        <v>直连</v>
      </c>
    </row>
    <row r="5" s="4" customFormat="1" spans="1:9">
      <c r="A5" s="5">
        <v>17534329939</v>
      </c>
      <c r="B5" s="6">
        <v>44622</v>
      </c>
      <c r="C5" s="6">
        <v>44623</v>
      </c>
      <c r="D5" s="4">
        <v>220.18</v>
      </c>
      <c r="E5" s="4" t="str">
        <f>VLOOKUP(A5,HOP!A:L,12,0)</f>
        <v>220.18</v>
      </c>
      <c r="F5" s="4" t="str">
        <f>VLOOKUP(A5,HOP!A:C,3,0)</f>
        <v>2444494</v>
      </c>
      <c r="G5" s="4">
        <f>D5-E5</f>
        <v>0</v>
      </c>
      <c r="H5" s="4" t="str">
        <f>$H$1&amp;F5</f>
        <v>，2444494</v>
      </c>
      <c r="I5" s="4" t="str">
        <f>VLOOKUP(A5,HOP!A:U,21,0)</f>
        <v>直连</v>
      </c>
    </row>
    <row r="6" s="4" customFormat="1" hidden="1" spans="1:9">
      <c r="A6" s="5">
        <v>17534677579</v>
      </c>
      <c r="B6" s="6">
        <v>44622</v>
      </c>
      <c r="C6" s="6">
        <v>44623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spans="1:9">
      <c r="A7" s="5">
        <v>17539566295</v>
      </c>
      <c r="B7" s="6">
        <v>44622</v>
      </c>
      <c r="C7" s="6">
        <v>44623</v>
      </c>
      <c r="D7" s="4">
        <v>155.54</v>
      </c>
      <c r="E7" s="4" t="str">
        <f>VLOOKUP(A7,HOP!A:L,12,0)</f>
        <v>155.54</v>
      </c>
      <c r="F7" s="4" t="str">
        <f>VLOOKUP(A7,HOP!A:C,3,0)</f>
        <v>2444920</v>
      </c>
      <c r="G7" s="4">
        <f>D7-E7</f>
        <v>0</v>
      </c>
      <c r="H7" s="4" t="str">
        <f>$H$1&amp;F7</f>
        <v>，2444920</v>
      </c>
      <c r="I7" s="4" t="str">
        <f>VLOOKUP(A7,HOP!A:U,21,0)</f>
        <v>直连</v>
      </c>
    </row>
    <row r="9" spans="4:4">
      <c r="D9" s="4">
        <f>SUM(D2:D8)</f>
        <v>1362.83</v>
      </c>
    </row>
    <row r="13" spans="1:6">
      <c r="A13" s="4" t="s">
        <v>62</v>
      </c>
      <c r="E13" s="4">
        <v>220</v>
      </c>
      <c r="F13" s="4">
        <v>270.35</v>
      </c>
    </row>
    <row r="14" spans="1:6">
      <c r="A14" s="4" t="s">
        <v>63</v>
      </c>
      <c r="E14" s="4">
        <v>552.47</v>
      </c>
      <c r="F14" s="4">
        <v>678.9</v>
      </c>
    </row>
    <row r="15" spans="1:6">
      <c r="A15" s="4" t="s">
        <v>64</v>
      </c>
      <c r="E15" s="4">
        <v>590.36</v>
      </c>
      <c r="F15" s="4">
        <v>725.47</v>
      </c>
    </row>
    <row r="16" spans="1:6">
      <c r="A16" s="4" t="s">
        <v>65</v>
      </c>
      <c r="E16" s="4">
        <f>SUBTOTAL(9,E13:E15)</f>
        <v>1362.83</v>
      </c>
      <c r="F16" s="4">
        <f>SUBTOTAL(9,F13:F15)</f>
        <v>1674.72</v>
      </c>
    </row>
    <row r="17" spans="1:1">
      <c r="A17" s="4" t="s">
        <v>66</v>
      </c>
    </row>
  </sheetData>
  <autoFilter ref="A1:XFD9">
    <filterColumn colId="3">
      <filters blank="1">
        <filter val="220"/>
        <filter val="1362.83"/>
        <filter val="155.54"/>
        <filter val="176.75"/>
        <filter val="590.36"/>
        <filter val="22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G27" sqref="G27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</row>
    <row r="2" s="1" customFormat="1" spans="1:21">
      <c r="A2" s="3">
        <v>17539566295</v>
      </c>
      <c r="B2" s="1" t="s">
        <v>85</v>
      </c>
      <c r="C2" s="1" t="s">
        <v>86</v>
      </c>
      <c r="D2" s="1" t="s">
        <v>87</v>
      </c>
      <c r="E2" s="1" t="s">
        <v>59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</row>
    <row r="3" s="1" customFormat="1" spans="1:21">
      <c r="A3" s="3">
        <v>17534329939</v>
      </c>
      <c r="B3" s="1" t="s">
        <v>85</v>
      </c>
      <c r="C3" s="1" t="s">
        <v>100</v>
      </c>
      <c r="D3" s="1" t="s">
        <v>101</v>
      </c>
      <c r="E3" s="1" t="s">
        <v>51</v>
      </c>
      <c r="F3" s="1" t="s">
        <v>85</v>
      </c>
      <c r="G3" s="1" t="s">
        <v>88</v>
      </c>
      <c r="H3" s="1" t="s">
        <v>89</v>
      </c>
      <c r="I3" s="1" t="s">
        <v>102</v>
      </c>
      <c r="J3" s="1" t="s">
        <v>91</v>
      </c>
      <c r="K3" s="1" t="s">
        <v>102</v>
      </c>
      <c r="L3" s="1" t="s">
        <v>102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103</v>
      </c>
      <c r="S3" s="1" t="s">
        <v>97</v>
      </c>
      <c r="T3" s="1" t="s">
        <v>98</v>
      </c>
      <c r="U3" s="1" t="s">
        <v>99</v>
      </c>
    </row>
    <row r="4" s="1" customFormat="1" spans="1:21">
      <c r="A4" s="3">
        <v>17534331160</v>
      </c>
      <c r="B4" s="1" t="s">
        <v>85</v>
      </c>
      <c r="C4" s="1" t="s">
        <v>104</v>
      </c>
      <c r="D4" s="1" t="s">
        <v>87</v>
      </c>
      <c r="E4" s="1" t="s">
        <v>46</v>
      </c>
      <c r="F4" s="1" t="s">
        <v>85</v>
      </c>
      <c r="G4" s="1" t="s">
        <v>88</v>
      </c>
      <c r="H4" s="1" t="s">
        <v>89</v>
      </c>
      <c r="I4" s="1" t="s">
        <v>105</v>
      </c>
      <c r="J4" s="1" t="s">
        <v>91</v>
      </c>
      <c r="K4" s="1" t="s">
        <v>105</v>
      </c>
      <c r="L4" s="1" t="s">
        <v>105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106</v>
      </c>
      <c r="S4" s="1" t="s">
        <v>97</v>
      </c>
      <c r="T4" s="1" t="s">
        <v>98</v>
      </c>
      <c r="U4" s="1" t="s">
        <v>99</v>
      </c>
    </row>
    <row r="5" s="1" customFormat="1" spans="1:21">
      <c r="A5" s="3">
        <v>17534157530</v>
      </c>
      <c r="B5" s="1" t="s">
        <v>85</v>
      </c>
      <c r="C5" s="1" t="s">
        <v>107</v>
      </c>
      <c r="D5" s="1" t="s">
        <v>108</v>
      </c>
      <c r="E5" s="1" t="s">
        <v>40</v>
      </c>
      <c r="F5" s="1" t="s">
        <v>85</v>
      </c>
      <c r="G5" s="1" t="s">
        <v>88</v>
      </c>
      <c r="H5" s="1" t="s">
        <v>89</v>
      </c>
      <c r="I5" s="1" t="s">
        <v>109</v>
      </c>
      <c r="J5" s="1" t="s">
        <v>91</v>
      </c>
      <c r="K5" s="1" t="s">
        <v>109</v>
      </c>
      <c r="L5" s="1" t="s">
        <v>109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110</v>
      </c>
      <c r="S5" s="1" t="s">
        <v>97</v>
      </c>
      <c r="T5" s="1" t="s">
        <v>98</v>
      </c>
      <c r="U5" s="1" t="s">
        <v>111</v>
      </c>
    </row>
    <row r="6" s="1" customFormat="1" spans="1:21">
      <c r="A6" s="3">
        <v>17508995811</v>
      </c>
      <c r="B6" s="1" t="s">
        <v>112</v>
      </c>
      <c r="C6" s="1" t="s">
        <v>113</v>
      </c>
      <c r="D6" s="1" t="s">
        <v>114</v>
      </c>
      <c r="E6" s="1" t="s">
        <v>31</v>
      </c>
      <c r="F6" s="1" t="s">
        <v>85</v>
      </c>
      <c r="G6" s="1" t="s">
        <v>88</v>
      </c>
      <c r="H6" s="1" t="s">
        <v>89</v>
      </c>
      <c r="I6" s="1" t="s">
        <v>115</v>
      </c>
      <c r="J6" s="1" t="s">
        <v>91</v>
      </c>
      <c r="K6" s="1" t="s">
        <v>115</v>
      </c>
      <c r="L6" s="1" t="s">
        <v>115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116</v>
      </c>
      <c r="S6" s="1" t="s">
        <v>97</v>
      </c>
      <c r="T6" s="1" t="s">
        <v>98</v>
      </c>
      <c r="U6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2022-03-18T01:21:42Z</dcterms:created>
  <dcterms:modified xsi:type="dcterms:W3CDTF">2022-03-18T01:33:12Z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56A181F223F14E7E8AA7BF8029F6A40C</vt:lpwstr>
  </property>
  <property fmtid="{D5CDD505-2E9C-101B-9397-08002B2CF9AE}" pid="3" name="KSOProductBuildVer">
    <vt:lpwstr>2052-11.1.0.11365</vt:lpwstr>
  </property>
</Properties>
</file>