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<sst xmlns="http://schemas.openxmlformats.org/spreadsheetml/2006/main" count="238" uniqueCount="109">
  <si>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</si>
  <si>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</si>
  <si>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</si>
  <si>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</si>
  <si>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</si>
  <si>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</si>
  <si>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</si>
  <si>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</si>
  <si>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</si>
  <si>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</si>
  <si>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</si>
  <si>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</si>
  <si>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</si>
  <si>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</si>
  <si>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</si>
  <si>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</si>
  <si>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</si>
  <si>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</si>
  <si>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</si>
  <si>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</si>
  <si>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</si>
  <si>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</si>
  <si>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</si>
  <si>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</si>
  <si>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</si>
  <si>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17642786891	</t>
  </si>
  <si>
    <t>Ctrip</t>
  </si>
  <si>
    <t>正常</t>
  </si>
  <si>
    <t>[闽侯]福州永嘉天地亚朵酒店(50191608)</t>
  </si>
  <si>
    <t>高级大床房&lt;双人入住&gt;&lt;内宾&gt;&lt;预付&gt;&lt;单早&gt;</t>
  </si>
  <si>
    <t>CNY</t>
  </si>
  <si>
    <t>金焱德</t>
  </si>
  <si>
    <t>CA11323220318CNY</t>
  </si>
  <si>
    <t>未提现</t>
  </si>
  <si>
    <t>携程开票</t>
  </si>
  <si>
    <t xml:space="preserve">	</t>
  </si>
  <si>
    <t xml:space="preserve">17647034495	</t>
  </si>
  <si>
    <t>王璧</t>
  </si>
  <si>
    <t xml:space="preserve">2466232	</t>
  </si>
  <si>
    <t xml:space="preserve">17648706238	</t>
  </si>
  <si>
    <t>[揭阳]维也纳国际酒店(揭阳潮汕机场店)(79028200)</t>
  </si>
  <si>
    <t>影音大床房&lt;双人入住&gt;&lt;内宾&gt;&lt;预付&gt;&lt;双早&gt;</t>
  </si>
  <si>
    <t>邓人齐</t>
  </si>
  <si>
    <t xml:space="preserve">17648964627	</t>
  </si>
  <si>
    <t>[织金]7天连锁酒店(织金城关店)(65992590)</t>
  </si>
  <si>
    <t>自主大床房&lt;双人入住&gt;&lt;内宾&gt;&lt;预付&gt;&lt;无早&gt;</t>
  </si>
  <si>
    <t>李岩</t>
  </si>
  <si>
    <t xml:space="preserve">17649027139	</t>
  </si>
  <si>
    <t>[平凉]麗枫酒店(平凉崆峒大道宝塔广场店)(73285064)</t>
  </si>
  <si>
    <t>豪华双床房&lt;双人入住&gt;&lt;内宾&gt;&lt;预付&gt;&lt;双早&gt;</t>
  </si>
  <si>
    <t>刘鹏飞</t>
  </si>
  <si>
    <t xml:space="preserve">2467037	</t>
  </si>
  <si>
    <t xml:space="preserve">17649166215	</t>
  </si>
  <si>
    <t>[玉门]IU酒店(玉门火车站店)(71495145)</t>
  </si>
  <si>
    <t>小U舒适双床房&lt;双人入住&gt;&lt;内宾&gt;&lt;预付&gt;&lt;双早&gt;</t>
  </si>
  <si>
    <t>宋谦</t>
  </si>
  <si>
    <t xml:space="preserve">2467100	</t>
  </si>
  <si>
    <t>取消</t>
  </si>
  <si>
    <t>，</t>
  </si>
  <si>
    <t>A220318101340481</t>
  </si>
  <si>
    <t>CNY / HKD 当前参考汇率: 1.228851272</t>
  </si>
  <si>
    <t>总计：1336.55 CNY/
1642.42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</si>
  <si>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</si>
  <si>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</si>
  <si>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</si>
  <si>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</si>
  <si>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</si>
  <si>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</si>
  <si>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</si>
  <si>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</si>
  <si>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</si>
  <si>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</si>
  <si>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</si>
  <si>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</si>
  <si>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</si>
  <si>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</si>
  <si>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</si>
  <si>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</si>
  <si>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</si>
  <si>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</si>
  <si>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2022-03-14</t>
  </si>
  <si>
    <t>2467100</t>
  </si>
  <si>
    <t>IU酒店(玉门火车站店)</t>
  </si>
  <si>
    <t>2022-03-15</t>
  </si>
  <si>
    <t>退房日月结</t>
  </si>
  <si>
    <t>155.69</t>
  </si>
  <si>
    <t>RMB</t>
  </si>
  <si>
    <t>0</t>
  </si>
  <si>
    <t>0.00</t>
  </si>
  <si>
    <t>携程汇智国内直连</t>
  </si>
  <si>
    <t>1861</t>
  </si>
  <si>
    <t>2022-03-14 23:29:10</t>
  </si>
  <si>
    <t>否</t>
  </si>
  <si>
    <t>汇智国际旅游发展有限公司</t>
  </si>
  <si>
    <t>直连</t>
  </si>
  <si>
    <t>2467037</t>
  </si>
  <si>
    <t>麗枫酒店(平凉崆峒大道宝塔广场店)</t>
  </si>
  <si>
    <t>261.85</t>
  </si>
  <si>
    <t>2022-03-14 22:27:18</t>
  </si>
  <si>
    <t>2467001</t>
  </si>
  <si>
    <t>7天连锁酒店(织金城关店)</t>
  </si>
  <si>
    <t>109.19</t>
  </si>
  <si>
    <t>2022-03-14 22:03:41</t>
  </si>
  <si>
    <t>2466232</t>
  </si>
  <si>
    <t>福州永嘉天地亚朵酒店</t>
  </si>
  <si>
    <t>404.91</t>
  </si>
  <si>
    <t>2022-03-14 14:58:22</t>
  </si>
  <si>
    <t>2465855</t>
  </si>
  <si>
    <t>2022-03-14 11:00:09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</si>
</sst>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0" fillId="15" borderId="3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44634</v>
      </c>
      <c r="G2" s="6">
        <v>44635</v>
      </c>
      <c r="H2" s="4">
        <v>1</v>
      </c>
      <c r="I2" s="4">
        <v>1</v>
      </c>
      <c r="J2" s="4">
        <v>1</v>
      </c>
      <c r="K2" s="4" t="s">
        <v>30</v>
      </c>
      <c r="L2" s="4">
        <v>404.91</v>
      </c>
      <c r="M2" s="4">
        <v>404.91</v>
      </c>
      <c r="N2" s="4" t="s">
        <v>31</v>
      </c>
      <c r="O2" s="4" t="s">
        <v>32</v>
      </c>
      <c r="P2" s="4" t="s">
        <v>33</v>
      </c>
      <c r="Q2" s="4">
        <v>0</v>
      </c>
      <c r="R2" s="7">
        <v>44634</v>
      </c>
      <c r="S2" s="6">
        <v>44638</v>
      </c>
      <c r="T2" s="4" t="s">
        <v>34</v>
      </c>
      <c r="U2" s="4">
        <v>404.91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44634</v>
      </c>
      <c r="G3" s="6">
        <v>44635</v>
      </c>
      <c r="H3" s="4">
        <v>1</v>
      </c>
      <c r="I3" s="4">
        <v>1</v>
      </c>
      <c r="J3" s="4">
        <v>1</v>
      </c>
      <c r="K3" s="4" t="s">
        <v>30</v>
      </c>
      <c r="L3" s="4">
        <v>404.91</v>
      </c>
      <c r="M3" s="4">
        <v>404.91</v>
      </c>
      <c r="N3" s="4" t="s">
        <v>37</v>
      </c>
      <c r="O3" s="4" t="s">
        <v>32</v>
      </c>
      <c r="P3" s="4" t="s">
        <v>33</v>
      </c>
      <c r="Q3" s="4">
        <v>0</v>
      </c>
      <c r="R3" s="7">
        <v>44634</v>
      </c>
      <c r="S3" s="6">
        <v>44638</v>
      </c>
      <c r="T3" s="4" t="s">
        <v>34</v>
      </c>
      <c r="U3" s="4">
        <v>404.91</v>
      </c>
      <c r="V3" s="4">
        <v>0</v>
      </c>
      <c r="W3" s="4">
        <v>0</v>
      </c>
      <c r="X3" s="4" t="s">
        <v>38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44634</v>
      </c>
      <c r="G4" s="6">
        <v>44635</v>
      </c>
      <c r="H4" s="4">
        <v>1</v>
      </c>
      <c r="I4" s="4">
        <v>1</v>
      </c>
      <c r="J4" s="4">
        <v>1</v>
      </c>
      <c r="K4" s="4" t="s">
        <v>30</v>
      </c>
      <c r="L4" s="4">
        <v>264.88</v>
      </c>
      <c r="M4" s="4">
        <v>264.88</v>
      </c>
      <c r="N4" s="4" t="s">
        <v>42</v>
      </c>
      <c r="O4" s="4" t="s">
        <v>32</v>
      </c>
      <c r="P4" s="4" t="s">
        <v>33</v>
      </c>
      <c r="Q4" s="4">
        <v>0</v>
      </c>
      <c r="R4" s="7">
        <v>44634</v>
      </c>
      <c r="S4" s="6">
        <v>44638</v>
      </c>
      <c r="T4" s="4" t="s">
        <v>34</v>
      </c>
      <c r="U4" s="4">
        <v>264.88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44634</v>
      </c>
      <c r="G5" s="6">
        <v>44635</v>
      </c>
      <c r="H5" s="4">
        <v>1</v>
      </c>
      <c r="I5" s="4">
        <v>1</v>
      </c>
      <c r="J5" s="4">
        <v>1</v>
      </c>
      <c r="K5" s="4" t="s">
        <v>30</v>
      </c>
      <c r="L5" s="4">
        <v>109.19</v>
      </c>
      <c r="M5" s="4">
        <v>109.19</v>
      </c>
      <c r="N5" s="4" t="s">
        <v>46</v>
      </c>
      <c r="O5" s="4" t="s">
        <v>32</v>
      </c>
      <c r="P5" s="4" t="s">
        <v>33</v>
      </c>
      <c r="Q5" s="4">
        <v>0</v>
      </c>
      <c r="R5" s="7">
        <v>44634</v>
      </c>
      <c r="S5" s="6">
        <v>44638</v>
      </c>
      <c r="T5" s="4" t="s">
        <v>34</v>
      </c>
      <c r="U5" s="4">
        <v>109.19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44634</v>
      </c>
      <c r="G6" s="6">
        <v>44635</v>
      </c>
      <c r="H6" s="4">
        <v>1</v>
      </c>
      <c r="I6" s="4">
        <v>1</v>
      </c>
      <c r="J6" s="4">
        <v>1</v>
      </c>
      <c r="K6" s="4" t="s">
        <v>30</v>
      </c>
      <c r="L6" s="4">
        <v>261.85</v>
      </c>
      <c r="M6" s="4">
        <v>261.85</v>
      </c>
      <c r="N6" s="4" t="s">
        <v>50</v>
      </c>
      <c r="O6" s="4" t="s">
        <v>32</v>
      </c>
      <c r="P6" s="4" t="s">
        <v>33</v>
      </c>
      <c r="Q6" s="4">
        <v>0</v>
      </c>
      <c r="R6" s="7">
        <v>44634</v>
      </c>
      <c r="S6" s="6">
        <v>44638</v>
      </c>
      <c r="T6" s="4" t="s">
        <v>34</v>
      </c>
      <c r="U6" s="4">
        <v>261.85</v>
      </c>
      <c r="V6" s="4">
        <v>0</v>
      </c>
      <c r="W6" s="4">
        <v>0</v>
      </c>
      <c r="X6" s="4" t="s">
        <v>51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44634</v>
      </c>
      <c r="G7" s="6">
        <v>44635</v>
      </c>
      <c r="H7" s="4">
        <v>1</v>
      </c>
      <c r="I7" s="4">
        <v>1</v>
      </c>
      <c r="J7" s="4">
        <v>1</v>
      </c>
      <c r="K7" s="4" t="s">
        <v>30</v>
      </c>
      <c r="L7" s="4">
        <v>155.69</v>
      </c>
      <c r="M7" s="4">
        <v>155.69</v>
      </c>
      <c r="N7" s="4" t="s">
        <v>55</v>
      </c>
      <c r="O7" s="4" t="s">
        <v>32</v>
      </c>
      <c r="P7" s="4" t="s">
        <v>33</v>
      </c>
      <c r="Q7" s="4">
        <v>0</v>
      </c>
      <c r="R7" s="7">
        <v>44634</v>
      </c>
      <c r="S7" s="6">
        <v>44638</v>
      </c>
      <c r="T7" s="4" t="s">
        <v>34</v>
      </c>
      <c r="U7" s="4">
        <v>155.69</v>
      </c>
      <c r="V7" s="4">
        <v>0</v>
      </c>
      <c r="W7" s="4">
        <v>0</v>
      </c>
      <c r="X7" s="4" t="s">
        <v>56</v>
      </c>
      <c r="Y7" s="4" t="s">
        <v>35</v>
      </c>
    </row>
    <row r="8" s="4" customFormat="1" spans="1:25">
      <c r="A8" s="4" t="s">
        <v>39</v>
      </c>
      <c r="B8" s="4" t="s">
        <v>26</v>
      </c>
      <c r="C8" s="4" t="s">
        <v>57</v>
      </c>
      <c r="D8" s="4" t="s">
        <v>40</v>
      </c>
      <c r="E8" s="4" t="s">
        <v>41</v>
      </c>
      <c r="F8" s="6">
        <v>44634</v>
      </c>
      <c r="G8" s="6">
        <v>44635</v>
      </c>
      <c r="H8" s="4">
        <v>1</v>
      </c>
      <c r="I8" s="4">
        <v>1</v>
      </c>
      <c r="J8" s="4">
        <v>1</v>
      </c>
      <c r="K8" s="4" t="s">
        <v>30</v>
      </c>
      <c r="L8" s="4">
        <v>-264.88</v>
      </c>
      <c r="M8" s="4">
        <v>-264.88</v>
      </c>
      <c r="N8" s="4" t="s">
        <v>42</v>
      </c>
      <c r="O8" s="4" t="s">
        <v>32</v>
      </c>
      <c r="P8" s="4" t="s">
        <v>33</v>
      </c>
      <c r="Q8" s="4">
        <v>0</v>
      </c>
      <c r="R8" s="7">
        <v>44634</v>
      </c>
      <c r="S8" s="6">
        <v>44638</v>
      </c>
      <c r="T8" s="4" t="s">
        <v>34</v>
      </c>
      <c r="U8" s="4">
        <v>-264.88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4" sqref="A14:A16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17642786891</v>
      </c>
      <c r="B2" s="6">
        <v>44634</v>
      </c>
      <c r="C2" s="6">
        <v>44635</v>
      </c>
      <c r="D2" s="4">
        <v>404.91</v>
      </c>
      <c r="E2" s="4" t="str">
        <f>VLOOKUP(A2,HOP!A:L,12,0)</f>
        <v>404.91</v>
      </c>
      <c r="F2" s="4" t="str">
        <f>VLOOKUP(A2,HOP!A:C,3,0)</f>
        <v>2465855</v>
      </c>
      <c r="G2" s="4">
        <f>D2-E2</f>
        <v>0</v>
      </c>
      <c r="H2" s="4" t="str">
        <f>$H$1&amp;F2</f>
        <v>，2465855</v>
      </c>
      <c r="I2" s="4" t="str">
        <f>VLOOKUP(A2,HOP!A:U,21,0)</f>
        <v>直连</v>
      </c>
    </row>
    <row r="3" s="4" customFormat="1" spans="1:9">
      <c r="A3" s="5">
        <v>17647034495</v>
      </c>
      <c r="B3" s="6">
        <v>44634</v>
      </c>
      <c r="C3" s="6">
        <v>44635</v>
      </c>
      <c r="D3" s="4">
        <v>404.91</v>
      </c>
      <c r="E3" s="4" t="str">
        <f>VLOOKUP(A3,HOP!A:L,12,0)</f>
        <v>404.91</v>
      </c>
      <c r="F3" s="4" t="str">
        <f>VLOOKUP(A3,HOP!A:C,3,0)</f>
        <v>2466232</v>
      </c>
      <c r="G3" s="4">
        <f>D3-E3</f>
        <v>0</v>
      </c>
      <c r="H3" s="4" t="str">
        <f>$H$1&amp;F3</f>
        <v>，2466232</v>
      </c>
      <c r="I3" s="4" t="str">
        <f>VLOOKUP(A3,HOP!A:U,21,0)</f>
        <v>直连</v>
      </c>
    </row>
    <row r="4" s="4" customFormat="1" hidden="1" spans="1:9">
      <c r="A4" s="5">
        <v>17648706238</v>
      </c>
      <c r="B4" s="6">
        <v>44634</v>
      </c>
      <c r="C4" s="6">
        <v>44635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17648964627</v>
      </c>
      <c r="B5" s="6">
        <v>44634</v>
      </c>
      <c r="C5" s="6">
        <v>44635</v>
      </c>
      <c r="D5" s="4">
        <v>109.19</v>
      </c>
      <c r="E5" s="4" t="str">
        <f>VLOOKUP(A5,HOP!A:L,12,0)</f>
        <v>109.19</v>
      </c>
      <c r="F5" s="4" t="str">
        <f>VLOOKUP(A5,HOP!A:C,3,0)</f>
        <v>2467001</v>
      </c>
      <c r="G5" s="4">
        <f>D5-E5</f>
        <v>0</v>
      </c>
      <c r="H5" s="4" t="str">
        <f>$H$1&amp;F5</f>
        <v>，2467001</v>
      </c>
      <c r="I5" s="4" t="str">
        <f>VLOOKUP(A5,HOP!A:U,21,0)</f>
        <v>直连</v>
      </c>
    </row>
    <row r="6" s="4" customFormat="1" spans="1:9">
      <c r="A6" s="5">
        <v>17649027139</v>
      </c>
      <c r="B6" s="6">
        <v>44634</v>
      </c>
      <c r="C6" s="6">
        <v>44635</v>
      </c>
      <c r="D6" s="4">
        <v>261.85</v>
      </c>
      <c r="E6" s="4" t="str">
        <f>VLOOKUP(A6,HOP!A:L,12,0)</f>
        <v>261.85</v>
      </c>
      <c r="F6" s="4" t="str">
        <f>VLOOKUP(A6,HOP!A:C,3,0)</f>
        <v>2467037</v>
      </c>
      <c r="G6" s="4">
        <f>D6-E6</f>
        <v>0</v>
      </c>
      <c r="H6" s="4" t="str">
        <f>$H$1&amp;F6</f>
        <v>，2467037</v>
      </c>
      <c r="I6" s="4" t="str">
        <f>VLOOKUP(A6,HOP!A:U,21,0)</f>
        <v>直连</v>
      </c>
    </row>
    <row r="7" s="4" customFormat="1" spans="1:9">
      <c r="A7" s="5">
        <v>17649166215</v>
      </c>
      <c r="B7" s="6">
        <v>44634</v>
      </c>
      <c r="C7" s="6">
        <v>44635</v>
      </c>
      <c r="D7" s="4">
        <v>155.69</v>
      </c>
      <c r="E7" s="4" t="str">
        <f>VLOOKUP(A7,HOP!A:L,12,0)</f>
        <v>155.69</v>
      </c>
      <c r="F7" s="4" t="str">
        <f>VLOOKUP(A7,HOP!A:C,3,0)</f>
        <v>2467100</v>
      </c>
      <c r="G7" s="4">
        <f>D7-E7</f>
        <v>0</v>
      </c>
      <c r="H7" s="4" t="str">
        <f>$H$1&amp;F7</f>
        <v>，2467100</v>
      </c>
      <c r="I7" s="4" t="str">
        <f>VLOOKUP(A7,HOP!A:U,21,0)</f>
        <v>直连</v>
      </c>
    </row>
    <row r="9" spans="4:4">
      <c r="D9" s="4">
        <f>SUM(D2:D8)</f>
        <v>1336.55</v>
      </c>
    </row>
    <row r="14" spans="1:1">
      <c r="A14" s="4" t="s">
        <v>59</v>
      </c>
    </row>
    <row r="15" spans="1:1">
      <c r="A15" s="4" t="s">
        <v>60</v>
      </c>
    </row>
    <row r="16" spans="1:1">
      <c r="A16" s="4" t="s">
        <v>61</v>
      </c>
    </row>
  </sheetData>
  <autoFilter ref="A1:X7">
    <filterColumn colId="3">
      <filters>
        <filter val="404.91"/>
        <filter val="261.85"/>
        <filter val="109.19"/>
        <filter val="155.6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17649166215</v>
      </c>
      <c r="B2" s="1" t="s">
        <v>80</v>
      </c>
      <c r="C2" s="1" t="s">
        <v>81</v>
      </c>
      <c r="D2" s="1" t="s">
        <v>82</v>
      </c>
      <c r="E2" s="1" t="s">
        <v>55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  <row r="3" s="1" customFormat="1" spans="1:21">
      <c r="A3" s="3">
        <v>17649027139</v>
      </c>
      <c r="B3" s="1" t="s">
        <v>80</v>
      </c>
      <c r="C3" s="1" t="s">
        <v>95</v>
      </c>
      <c r="D3" s="1" t="s">
        <v>96</v>
      </c>
      <c r="E3" s="1" t="s">
        <v>50</v>
      </c>
      <c r="F3" s="1" t="s">
        <v>80</v>
      </c>
      <c r="G3" s="1" t="s">
        <v>83</v>
      </c>
      <c r="H3" s="1" t="s">
        <v>84</v>
      </c>
      <c r="I3" s="1" t="s">
        <v>97</v>
      </c>
      <c r="J3" s="1" t="s">
        <v>86</v>
      </c>
      <c r="K3" s="1" t="s">
        <v>97</v>
      </c>
      <c r="L3" s="1" t="s">
        <v>97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98</v>
      </c>
      <c r="S3" s="1" t="s">
        <v>92</v>
      </c>
      <c r="T3" s="1" t="s">
        <v>93</v>
      </c>
      <c r="U3" s="1" t="s">
        <v>94</v>
      </c>
    </row>
    <row r="4" s="1" customFormat="1" spans="1:21">
      <c r="A4" s="3">
        <v>17648964627</v>
      </c>
      <c r="B4" s="1" t="s">
        <v>80</v>
      </c>
      <c r="C4" s="1" t="s">
        <v>99</v>
      </c>
      <c r="D4" s="1" t="s">
        <v>100</v>
      </c>
      <c r="E4" s="1" t="s">
        <v>46</v>
      </c>
      <c r="F4" s="1" t="s">
        <v>80</v>
      </c>
      <c r="G4" s="1" t="s">
        <v>83</v>
      </c>
      <c r="H4" s="1" t="s">
        <v>84</v>
      </c>
      <c r="I4" s="1" t="s">
        <v>101</v>
      </c>
      <c r="J4" s="1" t="s">
        <v>86</v>
      </c>
      <c r="K4" s="1" t="s">
        <v>101</v>
      </c>
      <c r="L4" s="1" t="s">
        <v>101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102</v>
      </c>
      <c r="S4" s="1" t="s">
        <v>92</v>
      </c>
      <c r="T4" s="1" t="s">
        <v>93</v>
      </c>
      <c r="U4" s="1" t="s">
        <v>94</v>
      </c>
    </row>
    <row r="5" s="1" customFormat="1" spans="1:21">
      <c r="A5" s="3">
        <v>17647034495</v>
      </c>
      <c r="B5" s="1" t="s">
        <v>80</v>
      </c>
      <c r="C5" s="1" t="s">
        <v>103</v>
      </c>
      <c r="D5" s="1" t="s">
        <v>104</v>
      </c>
      <c r="E5" s="1" t="s">
        <v>37</v>
      </c>
      <c r="F5" s="1" t="s">
        <v>80</v>
      </c>
      <c r="G5" s="1" t="s">
        <v>83</v>
      </c>
      <c r="H5" s="1" t="s">
        <v>84</v>
      </c>
      <c r="I5" s="1" t="s">
        <v>105</v>
      </c>
      <c r="J5" s="1" t="s">
        <v>86</v>
      </c>
      <c r="K5" s="1" t="s">
        <v>105</v>
      </c>
      <c r="L5" s="1" t="s">
        <v>105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106</v>
      </c>
      <c r="S5" s="1" t="s">
        <v>92</v>
      </c>
      <c r="T5" s="1" t="s">
        <v>93</v>
      </c>
      <c r="U5" s="1" t="s">
        <v>94</v>
      </c>
    </row>
    <row r="6" s="1" customFormat="1" spans="1:21">
      <c r="A6" s="3">
        <v>17642786891</v>
      </c>
      <c r="B6" s="1" t="s">
        <v>80</v>
      </c>
      <c r="C6" s="1" t="s">
        <v>107</v>
      </c>
      <c r="D6" s="1" t="s">
        <v>104</v>
      </c>
      <c r="E6" s="1" t="s">
        <v>31</v>
      </c>
      <c r="F6" s="1" t="s">
        <v>80</v>
      </c>
      <c r="G6" s="1" t="s">
        <v>83</v>
      </c>
      <c r="H6" s="1" t="s">
        <v>84</v>
      </c>
      <c r="I6" s="1" t="s">
        <v>105</v>
      </c>
      <c r="J6" s="1" t="s">
        <v>86</v>
      </c>
      <c r="K6" s="1" t="s">
        <v>105</v>
      </c>
      <c r="L6" s="1" t="s">
        <v>105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108</v>
      </c>
      <c r="S6" s="1" t="s">
        <v>92</v>
      </c>
      <c r="T6" s="1" t="s">
        <v>93</v>
      </c>
      <c r="U6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2022-03-18T01:39:51Z</dcterms:created>
  <dcterms:modified xsi:type="dcterms:W3CDTF">2022-03-18T02:12:44Z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849E4407787A404C8EA603F712713D21</vt:lpwstr>
  </property>
  <property fmtid="{D5CDD505-2E9C-101B-9397-08002B2CF9AE}" pid="3" name="KSOProductBuildVer">
    <vt:lpwstr>2052-11.1.0.11365</vt:lpwstr>
  </property>
</Properties>
</file>