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对账!$A$1:$X$40</definedName>
  </definedNames>
  <calcPr calcId="144525"/>
</workbook>
</file>

<file path=xl/sharedStrings.xml><?xml version="1.0" encoding="utf-8"?>
<sst xmlns="http://schemas.openxmlformats.org/spreadsheetml/2006/main" count="1197" uniqueCount="341">
  <si>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</si>
  <si>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</si>
  <si>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</si>
  <si>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</si>
  <si>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</si>
  <si>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</si>
  <si>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</si>
  <si>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</si>
  <si>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</si>
  <si>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</si>
  <si>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</si>
  <si>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</si>
  <si>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</si>
  <si>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</si>
  <si>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</si>
  <si>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</si>
  <si>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</si>
  <si>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</si>
  <si>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</si>
  <si>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</si>
  <si>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</si>
  <si>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</si>
  <si>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</si>
  <si>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</si>
  <si>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</si>
  <si>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17517616933	</t>
  </si>
  <si>
    <t>Ctrip</t>
  </si>
  <si>
    <t>正常</t>
  </si>
  <si>
    <t>[杭州]丽呈布鲁克酒店(杭州西溪天堂)(82786302)</t>
  </si>
  <si>
    <t>精选大床房&lt;双人入住&gt;&lt;中宾&gt;&lt;无早&gt;</t>
  </si>
  <si>
    <t>CNY</t>
  </si>
  <si>
    <t>赵丹丹</t>
  </si>
  <si>
    <t>CA363220319CNY</t>
  </si>
  <si>
    <t>未提现</t>
  </si>
  <si>
    <t>携程开票</t>
  </si>
  <si>
    <t xml:space="preserve">2441221	</t>
  </si>
  <si>
    <t xml:space="preserve">	</t>
  </si>
  <si>
    <t xml:space="preserve">17518340838	</t>
  </si>
  <si>
    <t>[北京]IU酒店(北京西客站六里桥东地铁站店)(67318659)</t>
  </si>
  <si>
    <t>小U精致大床房&lt;双人入住&gt;&lt;内宾&gt;&lt;预付&gt;&lt;无早&gt;</t>
  </si>
  <si>
    <t>李飞琳</t>
  </si>
  <si>
    <t xml:space="preserve">17526376680	</t>
  </si>
  <si>
    <t>张佳玲</t>
  </si>
  <si>
    <t xml:space="preserve">2443347	</t>
  </si>
  <si>
    <t xml:space="preserve">17541179620	</t>
  </si>
  <si>
    <t>[贵阳]贵阳溪山里酒店(77243456)</t>
  </si>
  <si>
    <t>高级精致房&lt;双人入住&gt;&lt;中宾&gt;&lt;无早&gt;</t>
  </si>
  <si>
    <t>程泽刚</t>
  </si>
  <si>
    <t xml:space="preserve">177853	</t>
  </si>
  <si>
    <t xml:space="preserve">17541205219	</t>
  </si>
  <si>
    <t>[佛山]宜尚酒店(佛山西樵山景区樵岭广场店)(83135943)</t>
  </si>
  <si>
    <t>宜品双床房&lt;特惠&gt;&lt;无早&gt;</t>
  </si>
  <si>
    <t>王柏康</t>
  </si>
  <si>
    <t xml:space="preserve">2445631	</t>
  </si>
  <si>
    <t xml:space="preserve">acknowledge	</t>
  </si>
  <si>
    <t xml:space="preserve">17541220437	</t>
  </si>
  <si>
    <t>[广州]广州珠江新城希尔顿欢朋酒店(10145517)</t>
  </si>
  <si>
    <t>高级双床房&lt;双人入住&gt;&lt;内宾&gt;&lt;预付&gt;&lt;无早&gt;</t>
  </si>
  <si>
    <t>苏继伟</t>
  </si>
  <si>
    <t xml:space="preserve">2445642	</t>
  </si>
  <si>
    <t xml:space="preserve">17541268666	</t>
  </si>
  <si>
    <t>[江门]江门名冠金凯悦酒店(28096205)</t>
  </si>
  <si>
    <t>商务大床房&lt;双人入住&gt;&lt;内宾&gt;&lt;预付&gt;&lt;双早&gt;</t>
  </si>
  <si>
    <t>王忠祥,刘良心</t>
  </si>
  <si>
    <t xml:space="preserve">17541345903	</t>
  </si>
  <si>
    <t>[枝江]枝江铂尔曼酒店(83421800)</t>
  </si>
  <si>
    <t>普通标间&lt;特惠&gt;&lt;无早&gt;</t>
  </si>
  <si>
    <t>江先婷</t>
  </si>
  <si>
    <t xml:space="preserve">2445693	</t>
  </si>
  <si>
    <t xml:space="preserve">17541820689	</t>
  </si>
  <si>
    <t>[太原]如家素柏·云酒店(太原晋阳街大医院店)(85476974)</t>
  </si>
  <si>
    <t>商务大床房&lt;双人入住&gt;&lt;双早&gt;</t>
  </si>
  <si>
    <t>凌杰</t>
  </si>
  <si>
    <t xml:space="preserve">17542218671	</t>
  </si>
  <si>
    <t>商务大床房&lt;双人入住&gt;&lt;内宾&gt;&lt;预付&gt;&lt;无早&gt;</t>
  </si>
  <si>
    <t>陈晖</t>
  </si>
  <si>
    <t xml:space="preserve">2446083	</t>
  </si>
  <si>
    <t xml:space="preserve">17542323404	</t>
  </si>
  <si>
    <t>[梅州]梅州客天下艺术家园酒店(83268462)</t>
  </si>
  <si>
    <t>伴山别墅大床房&lt;大床&gt;&lt;超值特惠&gt;&lt;双人入住&gt;&lt;日历房套餐高价值&gt;&lt;双早&gt;&lt;新酒店礼盒&gt;</t>
  </si>
  <si>
    <t>李海宁</t>
  </si>
  <si>
    <t xml:space="preserve">2446129	</t>
  </si>
  <si>
    <t xml:space="preserve">685294	</t>
  </si>
  <si>
    <t xml:space="preserve">17542352880	</t>
  </si>
  <si>
    <t>[梅州]梅州麓湖山酒店(67856423)</t>
  </si>
  <si>
    <t>豪华大床房&lt;大床&gt;&lt;特惠专享&gt;&lt;双人入住&gt;&lt;日历房套餐高价值&gt;&lt;无早&gt;&lt;新酒店礼盒&gt;</t>
  </si>
  <si>
    <t>张美娴</t>
  </si>
  <si>
    <t xml:space="preserve">2446143	</t>
  </si>
  <si>
    <t xml:space="preserve">843532	</t>
  </si>
  <si>
    <t xml:space="preserve">17542478822	</t>
  </si>
  <si>
    <t>家庭房&lt;三人入住&gt;&lt;无早&gt;</t>
  </si>
  <si>
    <t>梁永红</t>
  </si>
  <si>
    <t xml:space="preserve">2446206	</t>
  </si>
  <si>
    <t>取消</t>
  </si>
  <si>
    <t xml:space="preserve">17548232368	</t>
  </si>
  <si>
    <t>[英德]英德石头酒店(78167352)</t>
  </si>
  <si>
    <t>湖景大床房&lt;双人入住&gt;&lt;双早&gt;</t>
  </si>
  <si>
    <t>李峰雷</t>
  </si>
  <si>
    <t xml:space="preserve">17548996940	</t>
  </si>
  <si>
    <t>刘飞</t>
  </si>
  <si>
    <t xml:space="preserve">177866	</t>
  </si>
  <si>
    <t xml:space="preserve">17508944475	</t>
  </si>
  <si>
    <t>[香港]香港铜锣湾利景酒店(The Charterhouse Causeway Bay)(1959504)</t>
  </si>
  <si>
    <t>高级房&lt;双人入住&gt;&lt;内宾&gt;&lt;预付&gt;&lt;无早&gt;</t>
  </si>
  <si>
    <t>Lam/Chak him,Mai/Meirong</t>
  </si>
  <si>
    <t>CA363220320CNY</t>
  </si>
  <si>
    <t xml:space="preserve">17541572361	</t>
  </si>
  <si>
    <t>邱培庆</t>
  </si>
  <si>
    <t xml:space="preserve">2445792	</t>
  </si>
  <si>
    <t xml:space="preserve">17549092464	</t>
  </si>
  <si>
    <t>宜馨大床房&lt;双人入住&gt;&lt;无早&gt;</t>
  </si>
  <si>
    <t>尹江山</t>
  </si>
  <si>
    <t xml:space="preserve">2447220	</t>
  </si>
  <si>
    <t xml:space="preserve">17549981251	</t>
  </si>
  <si>
    <t>商务大床房&lt;双人入住&gt;&lt;无早&gt;</t>
  </si>
  <si>
    <t xml:space="preserve">2447610	</t>
  </si>
  <si>
    <t xml:space="preserve">17550117588	</t>
  </si>
  <si>
    <t xml:space="preserve">2447697	</t>
  </si>
  <si>
    <t xml:space="preserve">17557044122	</t>
  </si>
  <si>
    <t>[东至]格林豪泰酒店(东至丽山秀水店)(83135954)</t>
  </si>
  <si>
    <t>1.8m商务大床房&lt;双人入住&gt;&lt;无早&gt;</t>
  </si>
  <si>
    <t>丁剑</t>
  </si>
  <si>
    <t xml:space="preserve">17557262162	</t>
  </si>
  <si>
    <t>普通单间&lt;无早&gt;</t>
  </si>
  <si>
    <t>尹鹏</t>
  </si>
  <si>
    <t xml:space="preserve">2448919	</t>
  </si>
  <si>
    <t xml:space="preserve">17557365179	</t>
  </si>
  <si>
    <t>[合作]合作诺桑洲际酒店(84310902)</t>
  </si>
  <si>
    <t>商务大床房&lt;双人入住&gt;&lt;中宾&gt;&lt;双早&gt;</t>
  </si>
  <si>
    <t>杨鹏,李校</t>
  </si>
  <si>
    <t xml:space="preserve">17526655922	</t>
  </si>
  <si>
    <t>刘校销</t>
  </si>
  <si>
    <t>CA363220321CNY</t>
  </si>
  <si>
    <t xml:space="preserve">17539954231	</t>
  </si>
  <si>
    <t>标准双床房&lt;双床&gt;&lt;双人入住&gt;&lt;升级特惠&gt;&lt;双早&gt;&lt;新高价值日历房套餐&gt;&lt;新酒店礼盒&gt;</t>
  </si>
  <si>
    <t>刘云招,伍伟云,何佳文,何彩芳,何伟强</t>
  </si>
  <si>
    <t xml:space="preserve">17540006627	</t>
  </si>
  <si>
    <t>豪华大床房&lt;大床&gt;&lt;双人入住&gt;&lt;升级特惠&gt;&lt;双早&gt;&lt;新高价值日历房套餐&gt;&lt;新酒店礼盒&gt;</t>
  </si>
  <si>
    <t>刘云招,何伟强,何佳文,伍伟云,何彩芳</t>
  </si>
  <si>
    <t xml:space="preserve">841677	</t>
  </si>
  <si>
    <t xml:space="preserve">17549489476	</t>
  </si>
  <si>
    <t>[固安]固安福朋喜来登酒店(26475558)</t>
  </si>
  <si>
    <t>高级双床房&lt;双人入住&gt;&lt;早+晚餐&gt;</t>
  </si>
  <si>
    <t>郝亮</t>
  </si>
  <si>
    <t xml:space="preserve">2447361	</t>
  </si>
  <si>
    <t xml:space="preserve">17556679957	</t>
  </si>
  <si>
    <t>[江阴]格林豪泰(江阴云亭镇店)(67322310)</t>
  </si>
  <si>
    <t>高级大床房&lt;双人入住&gt;&lt;内宾&gt;&lt;预付&gt;&lt;无早&gt;</t>
  </si>
  <si>
    <t>金雨洁</t>
  </si>
  <si>
    <t xml:space="preserve">2448552	</t>
  </si>
  <si>
    <t xml:space="preserve">17556977118	</t>
  </si>
  <si>
    <t>洪威进,洪少华</t>
  </si>
  <si>
    <t xml:space="preserve">2448761	</t>
  </si>
  <si>
    <t xml:space="preserve">685411	</t>
  </si>
  <si>
    <t xml:space="preserve">17557638116	</t>
  </si>
  <si>
    <t>独栋私家泡池双床房&lt;双人入住&gt;&lt;双早&gt;</t>
  </si>
  <si>
    <t>张梦捷</t>
  </si>
  <si>
    <t xml:space="preserve">17563413304	</t>
  </si>
  <si>
    <t>吴云</t>
  </si>
  <si>
    <t xml:space="preserve">850680	</t>
  </si>
  <si>
    <t xml:space="preserve">17563503360	</t>
  </si>
  <si>
    <t>许嘉年</t>
  </si>
  <si>
    <t xml:space="preserve">2449725	</t>
  </si>
  <si>
    <t xml:space="preserve">17564391242	</t>
  </si>
  <si>
    <t>[和平]和平热龙温泉度假村(78217595)</t>
  </si>
  <si>
    <t>水上一房一厅别墅&lt;限量特价&gt;&lt;双人入住&gt;&lt;双早&gt;</t>
  </si>
  <si>
    <t>钟皓琨</t>
  </si>
  <si>
    <t xml:space="preserve">2450076	</t>
  </si>
  <si>
    <t xml:space="preserve">17564436978	</t>
  </si>
  <si>
    <t>朱丽芳</t>
  </si>
  <si>
    <t xml:space="preserve">2450100	</t>
  </si>
  <si>
    <t xml:space="preserve">17564547819	</t>
  </si>
  <si>
    <t>刘彩霞</t>
  </si>
  <si>
    <t xml:space="preserve">2450141	</t>
  </si>
  <si>
    <t xml:space="preserve">685495	</t>
  </si>
  <si>
    <t xml:space="preserve">17564766615	</t>
  </si>
  <si>
    <t>秦熙睿</t>
  </si>
  <si>
    <t xml:space="preserve">2450228	</t>
  </si>
  <si>
    <t xml:space="preserve">17565126673	</t>
  </si>
  <si>
    <t>李德松,刘威</t>
  </si>
  <si>
    <t xml:space="preserve">17565291003	</t>
  </si>
  <si>
    <t>陈江为</t>
  </si>
  <si>
    <t xml:space="preserve">2450494	</t>
  </si>
  <si>
    <t xml:space="preserve">17565536783	</t>
  </si>
  <si>
    <t>商务标间&lt;双人入住&gt;&lt;中宾&gt;&lt;双早&gt;</t>
  </si>
  <si>
    <t>索南卓玛</t>
  </si>
  <si>
    <t xml:space="preserve">2450657	</t>
  </si>
  <si>
    <t>，</t>
  </si>
  <si>
    <t>202203030918500025</t>
  </si>
  <si>
    <t>202203032226540020</t>
  </si>
  <si>
    <t>202203032044330020</t>
  </si>
  <si>
    <t>202203051128440022</t>
  </si>
  <si>
    <t>A220321094850481</t>
  </si>
  <si>
    <t>A220321094752481</t>
  </si>
  <si>
    <t>A220321094338481</t>
  </si>
  <si>
    <t>房集：i220321094107 2322.3元</t>
  </si>
  <si>
    <t>CNY / HKD 当前参考汇率: 1.227781056</t>
  </si>
  <si>
    <t>总计： 16512.87 CNY/
20274.19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</si>
  <si>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</si>
  <si>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</si>
  <si>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</si>
  <si>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</si>
  <si>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</si>
  <si>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</si>
  <si>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</si>
  <si>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</si>
  <si>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</si>
  <si>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</si>
  <si>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</si>
  <si>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</si>
  <si>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</si>
  <si>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</si>
  <si>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</si>
  <si>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</si>
  <si>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</si>
  <si>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</si>
  <si>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2022-03-05</t>
  </si>
  <si>
    <t>2450657</t>
  </si>
  <si>
    <t>合作诺桑洲际酒店</t>
  </si>
  <si>
    <t>2022-03-06</t>
  </si>
  <si>
    <t>退房日周结</t>
  </si>
  <si>
    <t>263.16</t>
  </si>
  <si>
    <t>RMB</t>
  </si>
  <si>
    <t>0</t>
  </si>
  <si>
    <t>0.00</t>
  </si>
  <si>
    <t>携程国内直连(DD)</t>
  </si>
  <si>
    <t>01.011249</t>
  </si>
  <si>
    <t>2022-03-05 18:23:11</t>
  </si>
  <si>
    <t>否</t>
  </si>
  <si>
    <t>汇智国际旅游发展有限公司</t>
  </si>
  <si>
    <t>直采</t>
  </si>
  <si>
    <t>2450396</t>
  </si>
  <si>
    <t>宜尚酒店(佛山西樵山景区樵岭广场店)</t>
  </si>
  <si>
    <t>210.00</t>
  </si>
  <si>
    <t>2022-03-05 17:01:23</t>
  </si>
  <si>
    <t>2450228</t>
  </si>
  <si>
    <t>英德英石园石头酒店</t>
  </si>
  <si>
    <t>411.00</t>
  </si>
  <si>
    <t>2022-03-05 15:19:49</t>
  </si>
  <si>
    <t>2450141</t>
  </si>
  <si>
    <t>梅州客天下艺术家园酒店</t>
  </si>
  <si>
    <t>410.25</t>
  </si>
  <si>
    <t>2022-03-05 14:18:42</t>
  </si>
  <si>
    <t>2450100</t>
  </si>
  <si>
    <t>187.00</t>
  </si>
  <si>
    <t>2022-03-05 13:57:17</t>
  </si>
  <si>
    <t>2450076</t>
  </si>
  <si>
    <t>和平热龙温泉度假村</t>
  </si>
  <si>
    <t>860.00</t>
  </si>
  <si>
    <t>2022-03-05 13:50:18</t>
  </si>
  <si>
    <t>2449725</t>
  </si>
  <si>
    <t>2022-03-05 10:22:44</t>
  </si>
  <si>
    <t>2022-03-04</t>
  </si>
  <si>
    <t>2449138</t>
  </si>
  <si>
    <t>2022-03-04 21:10:52</t>
  </si>
  <si>
    <t>2448989</t>
  </si>
  <si>
    <t>526.32</t>
  </si>
  <si>
    <t>2022-03-04 20:22:18</t>
  </si>
  <si>
    <t>2448919</t>
  </si>
  <si>
    <t>枝江铂尔曼酒店</t>
  </si>
  <si>
    <t>130.00</t>
  </si>
  <si>
    <t>2022-03-04 19:55:11</t>
  </si>
  <si>
    <t>2448799</t>
  </si>
  <si>
    <t>格林豪泰酒店(东至丽山秀水店)</t>
  </si>
  <si>
    <t>140.00</t>
  </si>
  <si>
    <t>2022-03-04 19:13:53</t>
  </si>
  <si>
    <t>2448761</t>
  </si>
  <si>
    <t>820.50</t>
  </si>
  <si>
    <t>2022-03-04 18:53:02</t>
  </si>
  <si>
    <t>2448552</t>
  </si>
  <si>
    <t>格林豪泰(江阴云亭镇店)</t>
  </si>
  <si>
    <t>177.76</t>
  </si>
  <si>
    <t>2022-03-04 17:53:12</t>
  </si>
  <si>
    <t>直连</t>
  </si>
  <si>
    <t>2447697</t>
  </si>
  <si>
    <t>235.00</t>
  </si>
  <si>
    <t>2022-03-04 10:06:52</t>
  </si>
  <si>
    <t>2447361</t>
  </si>
  <si>
    <t>固安福朋喜来登酒店</t>
  </si>
  <si>
    <t>1150.00</t>
  </si>
  <si>
    <t>2022-03-04 08:55:52</t>
  </si>
  <si>
    <t>2022-03-03</t>
  </si>
  <si>
    <t>2447220</t>
  </si>
  <si>
    <t>374.00</t>
  </si>
  <si>
    <t>2022-03-03 22:10:55</t>
  </si>
  <si>
    <t>2446803</t>
  </si>
  <si>
    <t>2022-03-03 19:08:20</t>
  </si>
  <si>
    <t>2446143</t>
  </si>
  <si>
    <t>梅州麓湖山酒店</t>
  </si>
  <si>
    <t>279.17</t>
  </si>
  <si>
    <t>2022-03-03 14:08:46</t>
  </si>
  <si>
    <t>Saas酒店</t>
  </si>
  <si>
    <t>2446129</t>
  </si>
  <si>
    <t>375.23</t>
  </si>
  <si>
    <t>2022-03-03 14:01:45</t>
  </si>
  <si>
    <t>2446083</t>
  </si>
  <si>
    <t>江门名冠金凯悦酒店</t>
  </si>
  <si>
    <t>398.95</t>
  </si>
  <si>
    <t>2022-03-03 13:37:12</t>
  </si>
  <si>
    <t>2445908</t>
  </si>
  <si>
    <t>如家素柏·云酒店(太原晋阳街大医院店)</t>
  </si>
  <si>
    <t>240.00</t>
  </si>
  <si>
    <t>2022-03-03 12:08:13</t>
  </si>
  <si>
    <t>2445792</t>
  </si>
  <si>
    <t>420.00</t>
  </si>
  <si>
    <t>2022-03-03 11:10:09</t>
  </si>
  <si>
    <t>2445693</t>
  </si>
  <si>
    <t>155.00</t>
  </si>
  <si>
    <t>2022-03-03 10:02:44</t>
  </si>
  <si>
    <t>2445664</t>
  </si>
  <si>
    <t>1096.86</t>
  </si>
  <si>
    <t>2022-03-03 09:24:37</t>
  </si>
  <si>
    <t>2445642</t>
  </si>
  <si>
    <t>广州珠江新城希尔顿欢朋酒店</t>
  </si>
  <si>
    <t>618.12</t>
  </si>
  <si>
    <t>2022-03-03 09:04:15</t>
  </si>
  <si>
    <t>2445631</t>
  </si>
  <si>
    <t>2022-03-03 09:01:39</t>
  </si>
  <si>
    <t>2022-03-01</t>
  </si>
  <si>
    <t>2443534</t>
  </si>
  <si>
    <t>IU酒店(北京西客站六里桥东地铁站店)</t>
  </si>
  <si>
    <t>509.04</t>
  </si>
  <si>
    <t>2022-03-01 19:56:25</t>
  </si>
  <si>
    <t>2443347</t>
  </si>
  <si>
    <t>169.68</t>
  </si>
  <si>
    <t>2022-03-01 18:57:54</t>
  </si>
  <si>
    <t>2022-02-28</t>
  </si>
  <si>
    <t>2441581</t>
  </si>
  <si>
    <t>149.48</t>
  </si>
  <si>
    <t>2022-02-28 23:04:03</t>
  </si>
  <si>
    <t>2441221</t>
  </si>
  <si>
    <t>丽呈布鲁克酒店(杭州西溪天堂)</t>
  </si>
  <si>
    <t>2022-03-02</t>
  </si>
  <si>
    <t>403.92</t>
  </si>
  <si>
    <t>2022-02-28 20:07:12</t>
  </si>
  <si>
    <t>2022-02-27</t>
  </si>
  <si>
    <t>2439104</t>
  </si>
  <si>
    <t>香港铜锣湾利景酒店</t>
  </si>
  <si>
    <t>Lam Chak him,Mai Meirong</t>
  </si>
  <si>
    <t>2437.13</t>
  </si>
  <si>
    <t>2022-02-27 20:36:51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</si>
</sst>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topLeftCell="A7" workbookViewId="0">
      <selection activeCell="A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44622</v>
      </c>
      <c r="G2" s="6">
        <v>44624</v>
      </c>
      <c r="H2" s="4">
        <v>1</v>
      </c>
      <c r="I2" s="4">
        <v>2</v>
      </c>
      <c r="J2" s="4">
        <v>2</v>
      </c>
      <c r="K2" s="4" t="s">
        <v>30</v>
      </c>
      <c r="L2" s="4">
        <v>403.92</v>
      </c>
      <c r="M2" s="4">
        <v>403.92</v>
      </c>
      <c r="N2" s="4" t="s">
        <v>31</v>
      </c>
      <c r="O2" s="4" t="s">
        <v>32</v>
      </c>
      <c r="P2" s="4" t="s">
        <v>33</v>
      </c>
      <c r="Q2" s="4">
        <v>0</v>
      </c>
      <c r="R2" s="7">
        <v>44620</v>
      </c>
      <c r="S2" s="6">
        <v>44639</v>
      </c>
      <c r="T2" s="4" t="s">
        <v>34</v>
      </c>
      <c r="U2" s="4">
        <v>403.92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44623</v>
      </c>
      <c r="G3" s="6">
        <v>44624</v>
      </c>
      <c r="H3" s="4">
        <v>1</v>
      </c>
      <c r="I3" s="4">
        <v>1</v>
      </c>
      <c r="J3" s="4">
        <v>1</v>
      </c>
      <c r="K3" s="4" t="s">
        <v>30</v>
      </c>
      <c r="L3" s="4">
        <v>149.48</v>
      </c>
      <c r="M3" s="4">
        <v>149.48</v>
      </c>
      <c r="N3" s="4" t="s">
        <v>40</v>
      </c>
      <c r="O3" s="4" t="s">
        <v>32</v>
      </c>
      <c r="P3" s="4" t="s">
        <v>33</v>
      </c>
      <c r="Q3" s="4">
        <v>0</v>
      </c>
      <c r="R3" s="7">
        <v>44620</v>
      </c>
      <c r="S3" s="6">
        <v>44639</v>
      </c>
      <c r="T3" s="4" t="s">
        <v>34</v>
      </c>
      <c r="U3" s="4">
        <v>149.48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44623</v>
      </c>
      <c r="G4" s="6">
        <v>44624</v>
      </c>
      <c r="H4" s="4">
        <v>1</v>
      </c>
      <c r="I4" s="4">
        <v>1</v>
      </c>
      <c r="J4" s="4">
        <v>1</v>
      </c>
      <c r="K4" s="4" t="s">
        <v>30</v>
      </c>
      <c r="L4" s="4">
        <v>169.68</v>
      </c>
      <c r="M4" s="4">
        <v>169.68</v>
      </c>
      <c r="N4" s="4" t="s">
        <v>42</v>
      </c>
      <c r="O4" s="4" t="s">
        <v>32</v>
      </c>
      <c r="P4" s="4" t="s">
        <v>33</v>
      </c>
      <c r="Q4" s="4">
        <v>0</v>
      </c>
      <c r="R4" s="7">
        <v>44621</v>
      </c>
      <c r="S4" s="6">
        <v>44639</v>
      </c>
      <c r="T4" s="4" t="s">
        <v>34</v>
      </c>
      <c r="U4" s="4">
        <v>169.68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44623</v>
      </c>
      <c r="G5" s="6">
        <v>44624</v>
      </c>
      <c r="H5" s="4">
        <v>1</v>
      </c>
      <c r="I5" s="4">
        <v>1</v>
      </c>
      <c r="J5" s="4">
        <v>1</v>
      </c>
      <c r="K5" s="4" t="s">
        <v>30</v>
      </c>
      <c r="L5" s="4">
        <v>313.65</v>
      </c>
      <c r="M5" s="4">
        <v>313.65</v>
      </c>
      <c r="N5" s="4" t="s">
        <v>47</v>
      </c>
      <c r="O5" s="4" t="s">
        <v>32</v>
      </c>
      <c r="P5" s="4" t="s">
        <v>33</v>
      </c>
      <c r="Q5" s="4">
        <v>0</v>
      </c>
      <c r="R5" s="7">
        <v>44623</v>
      </c>
      <c r="S5" s="6">
        <v>44639</v>
      </c>
      <c r="T5" s="4" t="s">
        <v>34</v>
      </c>
      <c r="U5" s="4">
        <v>313.65</v>
      </c>
      <c r="V5" s="4">
        <v>0</v>
      </c>
      <c r="W5" s="4">
        <v>0</v>
      </c>
      <c r="X5" s="4" t="s">
        <v>36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44623</v>
      </c>
      <c r="G6" s="6">
        <v>44624</v>
      </c>
      <c r="H6" s="4">
        <v>1</v>
      </c>
      <c r="I6" s="4">
        <v>1</v>
      </c>
      <c r="J6" s="4">
        <v>1</v>
      </c>
      <c r="K6" s="4" t="s">
        <v>30</v>
      </c>
      <c r="L6" s="4">
        <v>210</v>
      </c>
      <c r="M6" s="4">
        <v>210</v>
      </c>
      <c r="N6" s="4" t="s">
        <v>52</v>
      </c>
      <c r="O6" s="4" t="s">
        <v>32</v>
      </c>
      <c r="P6" s="4" t="s">
        <v>33</v>
      </c>
      <c r="Q6" s="4">
        <v>0</v>
      </c>
      <c r="R6" s="7">
        <v>44623</v>
      </c>
      <c r="S6" s="6">
        <v>44639</v>
      </c>
      <c r="T6" s="4" t="s">
        <v>34</v>
      </c>
      <c r="U6" s="4">
        <v>210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44623</v>
      </c>
      <c r="G7" s="6">
        <v>44624</v>
      </c>
      <c r="H7" s="4">
        <v>1</v>
      </c>
      <c r="I7" s="4">
        <v>1</v>
      </c>
      <c r="J7" s="4">
        <v>1</v>
      </c>
      <c r="K7" s="4" t="s">
        <v>30</v>
      </c>
      <c r="L7" s="4">
        <v>618.12</v>
      </c>
      <c r="M7" s="4">
        <v>618.12</v>
      </c>
      <c r="N7" s="4" t="s">
        <v>58</v>
      </c>
      <c r="O7" s="4" t="s">
        <v>32</v>
      </c>
      <c r="P7" s="4" t="s">
        <v>33</v>
      </c>
      <c r="Q7" s="4">
        <v>0</v>
      </c>
      <c r="R7" s="7">
        <v>44623</v>
      </c>
      <c r="S7" s="6">
        <v>44639</v>
      </c>
      <c r="T7" s="4" t="s">
        <v>34</v>
      </c>
      <c r="U7" s="4">
        <v>618.12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44623</v>
      </c>
      <c r="G8" s="6">
        <v>44624</v>
      </c>
      <c r="H8" s="4">
        <v>2</v>
      </c>
      <c r="I8" s="4">
        <v>1</v>
      </c>
      <c r="J8" s="4">
        <v>2</v>
      </c>
      <c r="K8" s="4" t="s">
        <v>30</v>
      </c>
      <c r="L8" s="4">
        <v>1096.86</v>
      </c>
      <c r="M8" s="4">
        <v>1096.86</v>
      </c>
      <c r="N8" s="4" t="s">
        <v>63</v>
      </c>
      <c r="O8" s="4" t="s">
        <v>32</v>
      </c>
      <c r="P8" s="4" t="s">
        <v>33</v>
      </c>
      <c r="Q8" s="4">
        <v>0</v>
      </c>
      <c r="R8" s="7">
        <v>44623</v>
      </c>
      <c r="S8" s="6">
        <v>44639</v>
      </c>
      <c r="T8" s="4" t="s">
        <v>34</v>
      </c>
      <c r="U8" s="4">
        <v>1096.86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44623</v>
      </c>
      <c r="G9" s="6">
        <v>44624</v>
      </c>
      <c r="H9" s="4">
        <v>1</v>
      </c>
      <c r="I9" s="4">
        <v>1</v>
      </c>
      <c r="J9" s="4">
        <v>1</v>
      </c>
      <c r="K9" s="4" t="s">
        <v>30</v>
      </c>
      <c r="L9" s="4">
        <v>155</v>
      </c>
      <c r="M9" s="4">
        <v>155</v>
      </c>
      <c r="N9" s="4" t="s">
        <v>67</v>
      </c>
      <c r="O9" s="4" t="s">
        <v>32</v>
      </c>
      <c r="P9" s="4" t="s">
        <v>33</v>
      </c>
      <c r="Q9" s="4">
        <v>0</v>
      </c>
      <c r="R9" s="7">
        <v>44623</v>
      </c>
      <c r="S9" s="6">
        <v>44639</v>
      </c>
      <c r="T9" s="4" t="s">
        <v>34</v>
      </c>
      <c r="U9" s="4">
        <v>155</v>
      </c>
      <c r="V9" s="4">
        <v>0</v>
      </c>
      <c r="W9" s="4">
        <v>0</v>
      </c>
      <c r="X9" s="4" t="s">
        <v>68</v>
      </c>
      <c r="Y9" s="4" t="s">
        <v>54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44623</v>
      </c>
      <c r="G10" s="6">
        <v>44624</v>
      </c>
      <c r="H10" s="4">
        <v>1</v>
      </c>
      <c r="I10" s="4">
        <v>1</v>
      </c>
      <c r="J10" s="4">
        <v>1</v>
      </c>
      <c r="K10" s="4" t="s">
        <v>30</v>
      </c>
      <c r="L10" s="4">
        <v>240</v>
      </c>
      <c r="M10" s="4">
        <v>240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44623</v>
      </c>
      <c r="S10" s="6">
        <v>44639</v>
      </c>
      <c r="T10" s="4" t="s">
        <v>34</v>
      </c>
      <c r="U10" s="4">
        <v>240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61</v>
      </c>
      <c r="E11" s="4" t="s">
        <v>74</v>
      </c>
      <c r="F11" s="6">
        <v>44623</v>
      </c>
      <c r="G11" s="6">
        <v>44624</v>
      </c>
      <c r="H11" s="4">
        <v>1</v>
      </c>
      <c r="I11" s="4">
        <v>1</v>
      </c>
      <c r="J11" s="4">
        <v>1</v>
      </c>
      <c r="K11" s="4" t="s">
        <v>30</v>
      </c>
      <c r="L11" s="4">
        <v>398.95</v>
      </c>
      <c r="M11" s="4">
        <v>398.95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44623</v>
      </c>
      <c r="S11" s="6">
        <v>44639</v>
      </c>
      <c r="T11" s="4" t="s">
        <v>34</v>
      </c>
      <c r="U11" s="4">
        <v>398.95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44623</v>
      </c>
      <c r="G12" s="6">
        <v>44624</v>
      </c>
      <c r="H12" s="4">
        <v>1</v>
      </c>
      <c r="I12" s="4">
        <v>1</v>
      </c>
      <c r="J12" s="4">
        <v>1</v>
      </c>
      <c r="K12" s="4" t="s">
        <v>30</v>
      </c>
      <c r="L12" s="4">
        <v>375.23</v>
      </c>
      <c r="M12" s="4">
        <v>375.23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44623</v>
      </c>
      <c r="S12" s="6">
        <v>44639</v>
      </c>
      <c r="T12" s="4" t="s">
        <v>34</v>
      </c>
      <c r="U12" s="4">
        <v>375.23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44623</v>
      </c>
      <c r="G13" s="6">
        <v>44624</v>
      </c>
      <c r="H13" s="4">
        <v>1</v>
      </c>
      <c r="I13" s="4">
        <v>1</v>
      </c>
      <c r="J13" s="4">
        <v>1</v>
      </c>
      <c r="K13" s="4" t="s">
        <v>30</v>
      </c>
      <c r="L13" s="4">
        <v>279.17</v>
      </c>
      <c r="M13" s="4">
        <v>279.17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44623</v>
      </c>
      <c r="S13" s="6">
        <v>44639</v>
      </c>
      <c r="T13" s="4" t="s">
        <v>34</v>
      </c>
      <c r="U13" s="4">
        <v>279.17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70</v>
      </c>
      <c r="E14" s="4" t="s">
        <v>90</v>
      </c>
      <c r="F14" s="6">
        <v>44623</v>
      </c>
      <c r="G14" s="6">
        <v>44624</v>
      </c>
      <c r="H14" s="4">
        <v>1</v>
      </c>
      <c r="I14" s="4">
        <v>1</v>
      </c>
      <c r="J14" s="4">
        <v>1</v>
      </c>
      <c r="K14" s="4" t="s">
        <v>30</v>
      </c>
      <c r="L14" s="4">
        <v>220</v>
      </c>
      <c r="M14" s="4">
        <v>220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44623</v>
      </c>
      <c r="S14" s="6">
        <v>44639</v>
      </c>
      <c r="T14" s="4" t="s">
        <v>34</v>
      </c>
      <c r="U14" s="4">
        <v>220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89</v>
      </c>
      <c r="B15" s="4" t="s">
        <v>26</v>
      </c>
      <c r="C15" s="4" t="s">
        <v>93</v>
      </c>
      <c r="D15" s="4" t="s">
        <v>70</v>
      </c>
      <c r="E15" s="4" t="s">
        <v>90</v>
      </c>
      <c r="F15" s="6">
        <v>44623</v>
      </c>
      <c r="G15" s="6">
        <v>44624</v>
      </c>
      <c r="H15" s="4">
        <v>1</v>
      </c>
      <c r="I15" s="4">
        <v>1</v>
      </c>
      <c r="J15" s="4">
        <v>1</v>
      </c>
      <c r="K15" s="4" t="s">
        <v>30</v>
      </c>
      <c r="L15" s="4">
        <v>-220</v>
      </c>
      <c r="M15" s="4">
        <v>-220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44623</v>
      </c>
      <c r="S15" s="6">
        <v>44639</v>
      </c>
      <c r="T15" s="4" t="s">
        <v>34</v>
      </c>
      <c r="U15" s="4">
        <v>-220</v>
      </c>
      <c r="V15" s="4">
        <v>0</v>
      </c>
      <c r="W15" s="4">
        <v>0</v>
      </c>
      <c r="X15" s="4" t="s">
        <v>92</v>
      </c>
      <c r="Y15" s="4" t="s">
        <v>36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44623</v>
      </c>
      <c r="G16" s="6">
        <v>44624</v>
      </c>
      <c r="H16" s="4">
        <v>1</v>
      </c>
      <c r="I16" s="4">
        <v>1</v>
      </c>
      <c r="J16" s="4">
        <v>1</v>
      </c>
      <c r="K16" s="4" t="s">
        <v>30</v>
      </c>
      <c r="L16" s="4">
        <v>235</v>
      </c>
      <c r="M16" s="4">
        <v>235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44623</v>
      </c>
      <c r="S16" s="6">
        <v>44639</v>
      </c>
      <c r="T16" s="4" t="s">
        <v>34</v>
      </c>
      <c r="U16" s="4">
        <v>235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45</v>
      </c>
      <c r="E17" s="4" t="s">
        <v>46</v>
      </c>
      <c r="F17" s="6">
        <v>44623</v>
      </c>
      <c r="G17" s="6">
        <v>44624</v>
      </c>
      <c r="H17" s="4">
        <v>1</v>
      </c>
      <c r="I17" s="4">
        <v>1</v>
      </c>
      <c r="J17" s="4">
        <v>1</v>
      </c>
      <c r="K17" s="4" t="s">
        <v>30</v>
      </c>
      <c r="L17" s="4">
        <v>313.65</v>
      </c>
      <c r="M17" s="4">
        <v>313.65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44623</v>
      </c>
      <c r="S17" s="6">
        <v>44639</v>
      </c>
      <c r="T17" s="4" t="s">
        <v>34</v>
      </c>
      <c r="U17" s="4">
        <v>313.65</v>
      </c>
      <c r="V17" s="4">
        <v>0</v>
      </c>
      <c r="W17" s="4">
        <v>0</v>
      </c>
      <c r="X17" s="4" t="s">
        <v>36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44620</v>
      </c>
      <c r="G18" s="6">
        <v>44625</v>
      </c>
      <c r="H18" s="4">
        <v>1</v>
      </c>
      <c r="I18" s="4">
        <v>5</v>
      </c>
      <c r="J18" s="4">
        <v>5</v>
      </c>
      <c r="K18" s="4" t="s">
        <v>30</v>
      </c>
      <c r="L18" s="4">
        <v>2437.13</v>
      </c>
      <c r="M18" s="4">
        <v>2437.13</v>
      </c>
      <c r="N18" s="4" t="s">
        <v>104</v>
      </c>
      <c r="O18" s="4" t="s">
        <v>105</v>
      </c>
      <c r="P18" s="4" t="s">
        <v>33</v>
      </c>
      <c r="Q18" s="4">
        <v>0</v>
      </c>
      <c r="R18" s="7">
        <v>44619</v>
      </c>
      <c r="S18" s="6">
        <v>44640</v>
      </c>
      <c r="T18" s="4" t="s">
        <v>34</v>
      </c>
      <c r="U18" s="4">
        <v>2437.13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50</v>
      </c>
      <c r="E19" s="4" t="s">
        <v>51</v>
      </c>
      <c r="F19" s="6">
        <v>44623</v>
      </c>
      <c r="G19" s="6">
        <v>44625</v>
      </c>
      <c r="H19" s="4">
        <v>1</v>
      </c>
      <c r="I19" s="4">
        <v>2</v>
      </c>
      <c r="J19" s="4">
        <v>2</v>
      </c>
      <c r="K19" s="4" t="s">
        <v>30</v>
      </c>
      <c r="L19" s="4">
        <v>420</v>
      </c>
      <c r="M19" s="4">
        <v>420</v>
      </c>
      <c r="N19" s="4" t="s">
        <v>107</v>
      </c>
      <c r="O19" s="4" t="s">
        <v>105</v>
      </c>
      <c r="P19" s="4" t="s">
        <v>33</v>
      </c>
      <c r="Q19" s="4">
        <v>0</v>
      </c>
      <c r="R19" s="7">
        <v>44623</v>
      </c>
      <c r="S19" s="6">
        <v>44640</v>
      </c>
      <c r="T19" s="4" t="s">
        <v>34</v>
      </c>
      <c r="U19" s="4">
        <v>420</v>
      </c>
      <c r="V19" s="4">
        <v>0</v>
      </c>
      <c r="W19" s="4">
        <v>0</v>
      </c>
      <c r="X19" s="4" t="s">
        <v>108</v>
      </c>
      <c r="Y19" s="4" t="s">
        <v>36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50</v>
      </c>
      <c r="E20" s="4" t="s">
        <v>110</v>
      </c>
      <c r="F20" s="6">
        <v>44623</v>
      </c>
      <c r="G20" s="6">
        <v>44625</v>
      </c>
      <c r="H20" s="4">
        <v>1</v>
      </c>
      <c r="I20" s="4">
        <v>2</v>
      </c>
      <c r="J20" s="4">
        <v>2</v>
      </c>
      <c r="K20" s="4" t="s">
        <v>30</v>
      </c>
      <c r="L20" s="4">
        <v>374</v>
      </c>
      <c r="M20" s="4">
        <v>374</v>
      </c>
      <c r="N20" s="4" t="s">
        <v>111</v>
      </c>
      <c r="O20" s="4" t="s">
        <v>105</v>
      </c>
      <c r="P20" s="4" t="s">
        <v>33</v>
      </c>
      <c r="Q20" s="4">
        <v>0</v>
      </c>
      <c r="R20" s="7">
        <v>44623</v>
      </c>
      <c r="S20" s="6">
        <v>44640</v>
      </c>
      <c r="T20" s="4" t="s">
        <v>34</v>
      </c>
      <c r="U20" s="4">
        <v>374</v>
      </c>
      <c r="V20" s="4">
        <v>0</v>
      </c>
      <c r="W20" s="4">
        <v>0</v>
      </c>
      <c r="X20" s="4" t="s">
        <v>112</v>
      </c>
      <c r="Y20" s="4" t="s">
        <v>36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70</v>
      </c>
      <c r="E21" s="4" t="s">
        <v>114</v>
      </c>
      <c r="F21" s="6">
        <v>44624</v>
      </c>
      <c r="G21" s="6">
        <v>44625</v>
      </c>
      <c r="H21" s="4">
        <v>1</v>
      </c>
      <c r="I21" s="4">
        <v>1</v>
      </c>
      <c r="J21" s="4">
        <v>1</v>
      </c>
      <c r="K21" s="4" t="s">
        <v>30</v>
      </c>
      <c r="L21" s="4">
        <v>220</v>
      </c>
      <c r="M21" s="4">
        <v>220</v>
      </c>
      <c r="N21" s="4" t="s">
        <v>91</v>
      </c>
      <c r="O21" s="4" t="s">
        <v>105</v>
      </c>
      <c r="P21" s="4" t="s">
        <v>33</v>
      </c>
      <c r="Q21" s="4">
        <v>0</v>
      </c>
      <c r="R21" s="7">
        <v>44624</v>
      </c>
      <c r="S21" s="6">
        <v>44640</v>
      </c>
      <c r="T21" s="4" t="s">
        <v>34</v>
      </c>
      <c r="U21" s="4">
        <v>220</v>
      </c>
      <c r="V21" s="4">
        <v>0</v>
      </c>
      <c r="W21" s="4">
        <v>0</v>
      </c>
      <c r="X21" s="4" t="s">
        <v>115</v>
      </c>
      <c r="Y21" s="4" t="s">
        <v>36</v>
      </c>
    </row>
    <row r="22" s="4" customFormat="1" spans="1:25">
      <c r="A22" s="4" t="s">
        <v>113</v>
      </c>
      <c r="B22" s="4" t="s">
        <v>26</v>
      </c>
      <c r="C22" s="4" t="s">
        <v>93</v>
      </c>
      <c r="D22" s="4" t="s">
        <v>70</v>
      </c>
      <c r="E22" s="4" t="s">
        <v>114</v>
      </c>
      <c r="F22" s="6">
        <v>44624</v>
      </c>
      <c r="G22" s="6">
        <v>44625</v>
      </c>
      <c r="H22" s="4">
        <v>1</v>
      </c>
      <c r="I22" s="4">
        <v>1</v>
      </c>
      <c r="J22" s="4">
        <v>1</v>
      </c>
      <c r="K22" s="4" t="s">
        <v>30</v>
      </c>
      <c r="L22" s="4">
        <v>-220</v>
      </c>
      <c r="M22" s="4">
        <v>-220</v>
      </c>
      <c r="N22" s="4" t="s">
        <v>91</v>
      </c>
      <c r="O22" s="4" t="s">
        <v>105</v>
      </c>
      <c r="P22" s="4" t="s">
        <v>33</v>
      </c>
      <c r="Q22" s="4">
        <v>0</v>
      </c>
      <c r="R22" s="7">
        <v>44624</v>
      </c>
      <c r="S22" s="6">
        <v>44640</v>
      </c>
      <c r="T22" s="4" t="s">
        <v>34</v>
      </c>
      <c r="U22" s="4">
        <v>-220</v>
      </c>
      <c r="V22" s="4">
        <v>0</v>
      </c>
      <c r="W22" s="4">
        <v>0</v>
      </c>
      <c r="X22" s="4" t="s">
        <v>115</v>
      </c>
      <c r="Y22" s="4" t="s">
        <v>36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95</v>
      </c>
      <c r="E23" s="4" t="s">
        <v>96</v>
      </c>
      <c r="F23" s="6">
        <v>44624</v>
      </c>
      <c r="G23" s="6">
        <v>44625</v>
      </c>
      <c r="H23" s="4">
        <v>1</v>
      </c>
      <c r="I23" s="4">
        <v>1</v>
      </c>
      <c r="J23" s="4">
        <v>1</v>
      </c>
      <c r="K23" s="4" t="s">
        <v>30</v>
      </c>
      <c r="L23" s="4">
        <v>235</v>
      </c>
      <c r="M23" s="4">
        <v>235</v>
      </c>
      <c r="N23" s="4" t="s">
        <v>97</v>
      </c>
      <c r="O23" s="4" t="s">
        <v>105</v>
      </c>
      <c r="P23" s="4" t="s">
        <v>33</v>
      </c>
      <c r="Q23" s="4">
        <v>0</v>
      </c>
      <c r="R23" s="7">
        <v>44624</v>
      </c>
      <c r="S23" s="6">
        <v>44640</v>
      </c>
      <c r="T23" s="4" t="s">
        <v>34</v>
      </c>
      <c r="U23" s="4">
        <v>235</v>
      </c>
      <c r="V23" s="4">
        <v>0</v>
      </c>
      <c r="W23" s="4">
        <v>0</v>
      </c>
      <c r="X23" s="4" t="s">
        <v>117</v>
      </c>
      <c r="Y23" s="4" t="s">
        <v>54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44624</v>
      </c>
      <c r="G24" s="6">
        <v>44625</v>
      </c>
      <c r="H24" s="4">
        <v>1</v>
      </c>
      <c r="I24" s="4">
        <v>1</v>
      </c>
      <c r="J24" s="4">
        <v>1</v>
      </c>
      <c r="K24" s="4" t="s">
        <v>30</v>
      </c>
      <c r="L24" s="4">
        <v>140</v>
      </c>
      <c r="M24" s="4">
        <v>140</v>
      </c>
      <c r="N24" s="4" t="s">
        <v>121</v>
      </c>
      <c r="O24" s="4" t="s">
        <v>105</v>
      </c>
      <c r="P24" s="4" t="s">
        <v>33</v>
      </c>
      <c r="Q24" s="4">
        <v>0</v>
      </c>
      <c r="R24" s="7">
        <v>44624</v>
      </c>
      <c r="S24" s="6">
        <v>44640</v>
      </c>
      <c r="T24" s="4" t="s">
        <v>34</v>
      </c>
      <c r="U24" s="4">
        <v>140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122</v>
      </c>
      <c r="B25" s="4" t="s">
        <v>26</v>
      </c>
      <c r="C25" s="4" t="s">
        <v>27</v>
      </c>
      <c r="D25" s="4" t="s">
        <v>65</v>
      </c>
      <c r="E25" s="4" t="s">
        <v>123</v>
      </c>
      <c r="F25" s="6">
        <v>44624</v>
      </c>
      <c r="G25" s="6">
        <v>44625</v>
      </c>
      <c r="H25" s="4">
        <v>1</v>
      </c>
      <c r="I25" s="4">
        <v>1</v>
      </c>
      <c r="J25" s="4">
        <v>1</v>
      </c>
      <c r="K25" s="4" t="s">
        <v>30</v>
      </c>
      <c r="L25" s="4">
        <v>130</v>
      </c>
      <c r="M25" s="4">
        <v>130</v>
      </c>
      <c r="N25" s="4" t="s">
        <v>124</v>
      </c>
      <c r="O25" s="4" t="s">
        <v>105</v>
      </c>
      <c r="P25" s="4" t="s">
        <v>33</v>
      </c>
      <c r="Q25" s="4">
        <v>0</v>
      </c>
      <c r="R25" s="7">
        <v>44624</v>
      </c>
      <c r="S25" s="6">
        <v>44640</v>
      </c>
      <c r="T25" s="4" t="s">
        <v>34</v>
      </c>
      <c r="U25" s="4">
        <v>130</v>
      </c>
      <c r="V25" s="4">
        <v>0</v>
      </c>
      <c r="W25" s="4">
        <v>0</v>
      </c>
      <c r="X25" s="4" t="s">
        <v>125</v>
      </c>
      <c r="Y25" s="4" t="s">
        <v>36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127</v>
      </c>
      <c r="E26" s="4" t="s">
        <v>128</v>
      </c>
      <c r="F26" s="6">
        <v>44624</v>
      </c>
      <c r="G26" s="6">
        <v>44625</v>
      </c>
      <c r="H26" s="4">
        <v>2</v>
      </c>
      <c r="I26" s="4">
        <v>1</v>
      </c>
      <c r="J26" s="4">
        <v>2</v>
      </c>
      <c r="K26" s="4" t="s">
        <v>30</v>
      </c>
      <c r="L26" s="4">
        <v>526.32</v>
      </c>
      <c r="M26" s="4">
        <v>526.32</v>
      </c>
      <c r="N26" s="4" t="s">
        <v>129</v>
      </c>
      <c r="O26" s="4" t="s">
        <v>105</v>
      </c>
      <c r="P26" s="4" t="s">
        <v>33</v>
      </c>
      <c r="Q26" s="4">
        <v>0</v>
      </c>
      <c r="R26" s="7">
        <v>44624</v>
      </c>
      <c r="S26" s="6">
        <v>44640</v>
      </c>
      <c r="T26" s="4" t="s">
        <v>34</v>
      </c>
      <c r="U26" s="4">
        <v>526.32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38</v>
      </c>
      <c r="E27" s="4" t="s">
        <v>39</v>
      </c>
      <c r="F27" s="6">
        <v>44623</v>
      </c>
      <c r="G27" s="6">
        <v>44626</v>
      </c>
      <c r="H27" s="4">
        <v>1</v>
      </c>
      <c r="I27" s="4">
        <v>3</v>
      </c>
      <c r="J27" s="4">
        <v>3</v>
      </c>
      <c r="K27" s="4" t="s">
        <v>30</v>
      </c>
      <c r="L27" s="4">
        <v>509.04</v>
      </c>
      <c r="M27" s="4">
        <v>509.04</v>
      </c>
      <c r="N27" s="4" t="s">
        <v>131</v>
      </c>
      <c r="O27" s="4" t="s">
        <v>132</v>
      </c>
      <c r="P27" s="4" t="s">
        <v>33</v>
      </c>
      <c r="Q27" s="4">
        <v>0</v>
      </c>
      <c r="R27" s="7">
        <v>44621</v>
      </c>
      <c r="S27" s="6">
        <v>44641</v>
      </c>
      <c r="T27" s="4" t="s">
        <v>34</v>
      </c>
      <c r="U27" s="4">
        <v>509.04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84</v>
      </c>
      <c r="E28" s="4" t="s">
        <v>134</v>
      </c>
      <c r="F28" s="6">
        <v>44625</v>
      </c>
      <c r="G28" s="6">
        <v>44626</v>
      </c>
      <c r="H28" s="4">
        <v>5</v>
      </c>
      <c r="I28" s="4">
        <v>1</v>
      </c>
      <c r="J28" s="4">
        <v>5</v>
      </c>
      <c r="K28" s="4" t="s">
        <v>30</v>
      </c>
      <c r="L28" s="4">
        <v>1360</v>
      </c>
      <c r="M28" s="4">
        <v>1360</v>
      </c>
      <c r="N28" s="4" t="s">
        <v>135</v>
      </c>
      <c r="O28" s="4" t="s">
        <v>132</v>
      </c>
      <c r="P28" s="4" t="s">
        <v>33</v>
      </c>
      <c r="Q28" s="4">
        <v>0</v>
      </c>
      <c r="R28" s="7">
        <v>44622</v>
      </c>
      <c r="S28" s="6">
        <v>44641</v>
      </c>
      <c r="T28" s="4" t="s">
        <v>34</v>
      </c>
      <c r="U28" s="4">
        <v>1360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133</v>
      </c>
      <c r="B29" s="4" t="s">
        <v>26</v>
      </c>
      <c r="C29" s="4" t="s">
        <v>93</v>
      </c>
      <c r="D29" s="4" t="s">
        <v>84</v>
      </c>
      <c r="E29" s="4" t="s">
        <v>134</v>
      </c>
      <c r="F29" s="6">
        <v>44625</v>
      </c>
      <c r="G29" s="6">
        <v>44626</v>
      </c>
      <c r="H29" s="4">
        <v>5</v>
      </c>
      <c r="I29" s="4">
        <v>1</v>
      </c>
      <c r="J29" s="4">
        <v>5</v>
      </c>
      <c r="K29" s="4" t="s">
        <v>30</v>
      </c>
      <c r="L29" s="4">
        <v>-1360</v>
      </c>
      <c r="M29" s="4">
        <v>-1360</v>
      </c>
      <c r="N29" s="4" t="s">
        <v>135</v>
      </c>
      <c r="O29" s="4" t="s">
        <v>132</v>
      </c>
      <c r="P29" s="4" t="s">
        <v>33</v>
      </c>
      <c r="Q29" s="4">
        <v>0</v>
      </c>
      <c r="R29" s="7">
        <v>44622</v>
      </c>
      <c r="S29" s="6">
        <v>44641</v>
      </c>
      <c r="T29" s="4" t="s">
        <v>34</v>
      </c>
      <c r="U29" s="4">
        <v>-1360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84</v>
      </c>
      <c r="E30" s="4" t="s">
        <v>137</v>
      </c>
      <c r="F30" s="6">
        <v>44625</v>
      </c>
      <c r="G30" s="6">
        <v>44626</v>
      </c>
      <c r="H30" s="4">
        <v>5</v>
      </c>
      <c r="I30" s="4">
        <v>1</v>
      </c>
      <c r="J30" s="4">
        <v>5</v>
      </c>
      <c r="K30" s="4" t="s">
        <v>30</v>
      </c>
      <c r="L30" s="4">
        <v>1440</v>
      </c>
      <c r="M30" s="4">
        <v>1440</v>
      </c>
      <c r="N30" s="4" t="s">
        <v>138</v>
      </c>
      <c r="O30" s="4" t="s">
        <v>132</v>
      </c>
      <c r="P30" s="4" t="s">
        <v>33</v>
      </c>
      <c r="Q30" s="4">
        <v>0</v>
      </c>
      <c r="R30" s="7">
        <v>44622</v>
      </c>
      <c r="S30" s="6">
        <v>44641</v>
      </c>
      <c r="T30" s="4" t="s">
        <v>34</v>
      </c>
      <c r="U30" s="4">
        <v>1440</v>
      </c>
      <c r="V30" s="4">
        <v>0</v>
      </c>
      <c r="W30" s="4">
        <v>0</v>
      </c>
      <c r="X30" s="4" t="s">
        <v>36</v>
      </c>
      <c r="Y30" s="4" t="s">
        <v>139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142</v>
      </c>
      <c r="F31" s="6">
        <v>44624</v>
      </c>
      <c r="G31" s="6">
        <v>44626</v>
      </c>
      <c r="H31" s="4">
        <v>1</v>
      </c>
      <c r="I31" s="4">
        <v>2</v>
      </c>
      <c r="J31" s="4">
        <v>2</v>
      </c>
      <c r="K31" s="4" t="s">
        <v>30</v>
      </c>
      <c r="L31" s="4">
        <v>1150</v>
      </c>
      <c r="M31" s="4">
        <v>1150</v>
      </c>
      <c r="N31" s="4" t="s">
        <v>143</v>
      </c>
      <c r="O31" s="4" t="s">
        <v>132</v>
      </c>
      <c r="P31" s="4" t="s">
        <v>33</v>
      </c>
      <c r="Q31" s="4">
        <v>0</v>
      </c>
      <c r="R31" s="7">
        <v>44624</v>
      </c>
      <c r="S31" s="6">
        <v>44641</v>
      </c>
      <c r="T31" s="4" t="s">
        <v>34</v>
      </c>
      <c r="U31" s="4">
        <v>1150</v>
      </c>
      <c r="V31" s="4">
        <v>0</v>
      </c>
      <c r="W31" s="4">
        <v>0</v>
      </c>
      <c r="X31" s="4" t="s">
        <v>144</v>
      </c>
      <c r="Y31" s="4" t="s">
        <v>54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146</v>
      </c>
      <c r="E32" s="4" t="s">
        <v>147</v>
      </c>
      <c r="F32" s="6">
        <v>44625</v>
      </c>
      <c r="G32" s="6">
        <v>44626</v>
      </c>
      <c r="H32" s="4">
        <v>1</v>
      </c>
      <c r="I32" s="4">
        <v>1</v>
      </c>
      <c r="J32" s="4">
        <v>1</v>
      </c>
      <c r="K32" s="4" t="s">
        <v>30</v>
      </c>
      <c r="L32" s="4">
        <v>177.76</v>
      </c>
      <c r="M32" s="4">
        <v>177.76</v>
      </c>
      <c r="N32" s="4" t="s">
        <v>148</v>
      </c>
      <c r="O32" s="4" t="s">
        <v>132</v>
      </c>
      <c r="P32" s="4" t="s">
        <v>33</v>
      </c>
      <c r="Q32" s="4">
        <v>0</v>
      </c>
      <c r="R32" s="7">
        <v>44624</v>
      </c>
      <c r="S32" s="6">
        <v>44641</v>
      </c>
      <c r="T32" s="4" t="s">
        <v>34</v>
      </c>
      <c r="U32" s="4">
        <v>177.76</v>
      </c>
      <c r="V32" s="4">
        <v>0</v>
      </c>
      <c r="W32" s="4">
        <v>0</v>
      </c>
      <c r="X32" s="4" t="s">
        <v>149</v>
      </c>
      <c r="Y32" s="4" t="s">
        <v>36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78</v>
      </c>
      <c r="E33" s="4" t="s">
        <v>79</v>
      </c>
      <c r="F33" s="6">
        <v>44625</v>
      </c>
      <c r="G33" s="6">
        <v>44626</v>
      </c>
      <c r="H33" s="4">
        <v>2</v>
      </c>
      <c r="I33" s="4">
        <v>1</v>
      </c>
      <c r="J33" s="4">
        <v>2</v>
      </c>
      <c r="K33" s="4" t="s">
        <v>30</v>
      </c>
      <c r="L33" s="4">
        <v>820.5</v>
      </c>
      <c r="M33" s="4">
        <v>820.5</v>
      </c>
      <c r="N33" s="4" t="s">
        <v>151</v>
      </c>
      <c r="O33" s="4" t="s">
        <v>132</v>
      </c>
      <c r="P33" s="4" t="s">
        <v>33</v>
      </c>
      <c r="Q33" s="4">
        <v>0</v>
      </c>
      <c r="R33" s="7">
        <v>44624</v>
      </c>
      <c r="S33" s="6">
        <v>44641</v>
      </c>
      <c r="T33" s="4" t="s">
        <v>34</v>
      </c>
      <c r="U33" s="4">
        <v>820.5</v>
      </c>
      <c r="V33" s="4">
        <v>0</v>
      </c>
      <c r="W33" s="4">
        <v>0</v>
      </c>
      <c r="X33" s="4" t="s">
        <v>152</v>
      </c>
      <c r="Y33" s="4" t="s">
        <v>153</v>
      </c>
    </row>
    <row r="34" s="4" customFormat="1" spans="1:25">
      <c r="A34" s="4" t="s">
        <v>154</v>
      </c>
      <c r="B34" s="4" t="s">
        <v>26</v>
      </c>
      <c r="C34" s="4" t="s">
        <v>27</v>
      </c>
      <c r="D34" s="4" t="s">
        <v>95</v>
      </c>
      <c r="E34" s="4" t="s">
        <v>155</v>
      </c>
      <c r="F34" s="6">
        <v>44625</v>
      </c>
      <c r="G34" s="6">
        <v>44626</v>
      </c>
      <c r="H34" s="4">
        <v>1</v>
      </c>
      <c r="I34" s="4">
        <v>1</v>
      </c>
      <c r="J34" s="4">
        <v>1</v>
      </c>
      <c r="K34" s="4" t="s">
        <v>30</v>
      </c>
      <c r="L34" s="4">
        <v>411</v>
      </c>
      <c r="M34" s="4">
        <v>411</v>
      </c>
      <c r="N34" s="4" t="s">
        <v>156</v>
      </c>
      <c r="O34" s="4" t="s">
        <v>132</v>
      </c>
      <c r="P34" s="4" t="s">
        <v>33</v>
      </c>
      <c r="Q34" s="4">
        <v>0</v>
      </c>
      <c r="R34" s="7">
        <v>44624</v>
      </c>
      <c r="S34" s="6">
        <v>44641</v>
      </c>
      <c r="T34" s="4" t="s">
        <v>34</v>
      </c>
      <c r="U34" s="4">
        <v>411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157</v>
      </c>
      <c r="B35" s="4" t="s">
        <v>26</v>
      </c>
      <c r="C35" s="4" t="s">
        <v>27</v>
      </c>
      <c r="D35" s="4" t="s">
        <v>84</v>
      </c>
      <c r="E35" s="4" t="s">
        <v>134</v>
      </c>
      <c r="F35" s="6">
        <v>44625</v>
      </c>
      <c r="G35" s="6">
        <v>44626</v>
      </c>
      <c r="H35" s="4">
        <v>1</v>
      </c>
      <c r="I35" s="4">
        <v>1</v>
      </c>
      <c r="J35" s="4">
        <v>1</v>
      </c>
      <c r="K35" s="4" t="s">
        <v>30</v>
      </c>
      <c r="L35" s="4">
        <v>255</v>
      </c>
      <c r="M35" s="4">
        <v>255</v>
      </c>
      <c r="N35" s="4" t="s">
        <v>158</v>
      </c>
      <c r="O35" s="4" t="s">
        <v>132</v>
      </c>
      <c r="P35" s="4" t="s">
        <v>33</v>
      </c>
      <c r="Q35" s="4">
        <v>0</v>
      </c>
      <c r="R35" s="7">
        <v>44625</v>
      </c>
      <c r="S35" s="6">
        <v>44641</v>
      </c>
      <c r="T35" s="4" t="s">
        <v>34</v>
      </c>
      <c r="U35" s="4">
        <v>255</v>
      </c>
      <c r="V35" s="4">
        <v>0</v>
      </c>
      <c r="W35" s="4">
        <v>0</v>
      </c>
      <c r="X35" s="4" t="s">
        <v>36</v>
      </c>
      <c r="Y35" s="4" t="s">
        <v>159</v>
      </c>
    </row>
    <row r="36" s="4" customFormat="1" spans="1:25">
      <c r="A36" s="4" t="s">
        <v>160</v>
      </c>
      <c r="B36" s="4" t="s">
        <v>26</v>
      </c>
      <c r="C36" s="4" t="s">
        <v>27</v>
      </c>
      <c r="D36" s="4" t="s">
        <v>50</v>
      </c>
      <c r="E36" s="4" t="s">
        <v>110</v>
      </c>
      <c r="F36" s="6">
        <v>44625</v>
      </c>
      <c r="G36" s="6">
        <v>44626</v>
      </c>
      <c r="H36" s="4">
        <v>1</v>
      </c>
      <c r="I36" s="4">
        <v>1</v>
      </c>
      <c r="J36" s="4">
        <v>1</v>
      </c>
      <c r="K36" s="4" t="s">
        <v>30</v>
      </c>
      <c r="L36" s="4">
        <v>187</v>
      </c>
      <c r="M36" s="4">
        <v>187</v>
      </c>
      <c r="N36" s="4" t="s">
        <v>161</v>
      </c>
      <c r="O36" s="4" t="s">
        <v>132</v>
      </c>
      <c r="P36" s="4" t="s">
        <v>33</v>
      </c>
      <c r="Q36" s="4">
        <v>0</v>
      </c>
      <c r="R36" s="7">
        <v>44625</v>
      </c>
      <c r="S36" s="6">
        <v>44641</v>
      </c>
      <c r="T36" s="4" t="s">
        <v>34</v>
      </c>
      <c r="U36" s="4">
        <v>187</v>
      </c>
      <c r="V36" s="4">
        <v>0</v>
      </c>
      <c r="W36" s="4">
        <v>0</v>
      </c>
      <c r="X36" s="4" t="s">
        <v>162</v>
      </c>
      <c r="Y36" s="4" t="s">
        <v>54</v>
      </c>
    </row>
    <row r="37" s="4" customFormat="1" spans="1:25">
      <c r="A37" s="4" t="s">
        <v>163</v>
      </c>
      <c r="B37" s="4" t="s">
        <v>26</v>
      </c>
      <c r="C37" s="4" t="s">
        <v>27</v>
      </c>
      <c r="D37" s="4" t="s">
        <v>164</v>
      </c>
      <c r="E37" s="4" t="s">
        <v>165</v>
      </c>
      <c r="F37" s="6">
        <v>44625</v>
      </c>
      <c r="G37" s="6">
        <v>44626</v>
      </c>
      <c r="H37" s="4">
        <v>1</v>
      </c>
      <c r="I37" s="4">
        <v>1</v>
      </c>
      <c r="J37" s="4">
        <v>1</v>
      </c>
      <c r="K37" s="4" t="s">
        <v>30</v>
      </c>
      <c r="L37" s="4">
        <v>860</v>
      </c>
      <c r="M37" s="4">
        <v>860</v>
      </c>
      <c r="N37" s="4" t="s">
        <v>166</v>
      </c>
      <c r="O37" s="4" t="s">
        <v>132</v>
      </c>
      <c r="P37" s="4" t="s">
        <v>33</v>
      </c>
      <c r="Q37" s="4">
        <v>0</v>
      </c>
      <c r="R37" s="7">
        <v>44625</v>
      </c>
      <c r="S37" s="6">
        <v>44641</v>
      </c>
      <c r="T37" s="4" t="s">
        <v>34</v>
      </c>
      <c r="U37" s="4">
        <v>860</v>
      </c>
      <c r="V37" s="4">
        <v>0</v>
      </c>
      <c r="W37" s="4">
        <v>0</v>
      </c>
      <c r="X37" s="4" t="s">
        <v>167</v>
      </c>
      <c r="Y37" s="4" t="s">
        <v>54</v>
      </c>
    </row>
    <row r="38" s="4" customFormat="1" spans="1:25">
      <c r="A38" s="4" t="s">
        <v>168</v>
      </c>
      <c r="B38" s="4" t="s">
        <v>26</v>
      </c>
      <c r="C38" s="4" t="s">
        <v>27</v>
      </c>
      <c r="D38" s="4" t="s">
        <v>50</v>
      </c>
      <c r="E38" s="4" t="s">
        <v>110</v>
      </c>
      <c r="F38" s="6">
        <v>44625</v>
      </c>
      <c r="G38" s="6">
        <v>44626</v>
      </c>
      <c r="H38" s="4">
        <v>1</v>
      </c>
      <c r="I38" s="4">
        <v>1</v>
      </c>
      <c r="J38" s="4">
        <v>1</v>
      </c>
      <c r="K38" s="4" t="s">
        <v>30</v>
      </c>
      <c r="L38" s="4">
        <v>187</v>
      </c>
      <c r="M38" s="4">
        <v>187</v>
      </c>
      <c r="N38" s="4" t="s">
        <v>169</v>
      </c>
      <c r="O38" s="4" t="s">
        <v>132</v>
      </c>
      <c r="P38" s="4" t="s">
        <v>33</v>
      </c>
      <c r="Q38" s="4">
        <v>0</v>
      </c>
      <c r="R38" s="7">
        <v>44625</v>
      </c>
      <c r="S38" s="6">
        <v>44641</v>
      </c>
      <c r="T38" s="4" t="s">
        <v>34</v>
      </c>
      <c r="U38" s="4">
        <v>187</v>
      </c>
      <c r="V38" s="4">
        <v>0</v>
      </c>
      <c r="W38" s="4">
        <v>0</v>
      </c>
      <c r="X38" s="4" t="s">
        <v>170</v>
      </c>
      <c r="Y38" s="4" t="s">
        <v>54</v>
      </c>
    </row>
    <row r="39" s="4" customFormat="1" spans="1:25">
      <c r="A39" s="4" t="s">
        <v>171</v>
      </c>
      <c r="B39" s="4" t="s">
        <v>26</v>
      </c>
      <c r="C39" s="4" t="s">
        <v>27</v>
      </c>
      <c r="D39" s="4" t="s">
        <v>78</v>
      </c>
      <c r="E39" s="4" t="s">
        <v>79</v>
      </c>
      <c r="F39" s="6">
        <v>44625</v>
      </c>
      <c r="G39" s="6">
        <v>44626</v>
      </c>
      <c r="H39" s="4">
        <v>1</v>
      </c>
      <c r="I39" s="4">
        <v>1</v>
      </c>
      <c r="J39" s="4">
        <v>1</v>
      </c>
      <c r="K39" s="4" t="s">
        <v>30</v>
      </c>
      <c r="L39" s="4">
        <v>410.25</v>
      </c>
      <c r="M39" s="4">
        <v>410.25</v>
      </c>
      <c r="N39" s="4" t="s">
        <v>172</v>
      </c>
      <c r="O39" s="4" t="s">
        <v>132</v>
      </c>
      <c r="P39" s="4" t="s">
        <v>33</v>
      </c>
      <c r="Q39" s="4">
        <v>0</v>
      </c>
      <c r="R39" s="7">
        <v>44625</v>
      </c>
      <c r="S39" s="6">
        <v>44641</v>
      </c>
      <c r="T39" s="4" t="s">
        <v>34</v>
      </c>
      <c r="U39" s="4">
        <v>410.25</v>
      </c>
      <c r="V39" s="4">
        <v>0</v>
      </c>
      <c r="W39" s="4">
        <v>0</v>
      </c>
      <c r="X39" s="4" t="s">
        <v>173</v>
      </c>
      <c r="Y39" s="4" t="s">
        <v>174</v>
      </c>
    </row>
    <row r="40" s="4" customFormat="1" spans="1:25">
      <c r="A40" s="4" t="s">
        <v>175</v>
      </c>
      <c r="B40" s="4" t="s">
        <v>26</v>
      </c>
      <c r="C40" s="4" t="s">
        <v>27</v>
      </c>
      <c r="D40" s="4" t="s">
        <v>95</v>
      </c>
      <c r="E40" s="4" t="s">
        <v>155</v>
      </c>
      <c r="F40" s="6">
        <v>44625</v>
      </c>
      <c r="G40" s="6">
        <v>44626</v>
      </c>
      <c r="H40" s="4">
        <v>1</v>
      </c>
      <c r="I40" s="4">
        <v>1</v>
      </c>
      <c r="J40" s="4">
        <v>1</v>
      </c>
      <c r="K40" s="4" t="s">
        <v>30</v>
      </c>
      <c r="L40" s="4">
        <v>411</v>
      </c>
      <c r="M40" s="4">
        <v>411</v>
      </c>
      <c r="N40" s="4" t="s">
        <v>176</v>
      </c>
      <c r="O40" s="4" t="s">
        <v>132</v>
      </c>
      <c r="P40" s="4" t="s">
        <v>33</v>
      </c>
      <c r="Q40" s="4">
        <v>0</v>
      </c>
      <c r="R40" s="7">
        <v>44625</v>
      </c>
      <c r="S40" s="6">
        <v>44641</v>
      </c>
      <c r="T40" s="4" t="s">
        <v>34</v>
      </c>
      <c r="U40" s="4">
        <v>411</v>
      </c>
      <c r="V40" s="4">
        <v>0</v>
      </c>
      <c r="W40" s="4">
        <v>0</v>
      </c>
      <c r="X40" s="4" t="s">
        <v>177</v>
      </c>
      <c r="Y40" s="4" t="s">
        <v>54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50</v>
      </c>
      <c r="E41" s="4" t="s">
        <v>51</v>
      </c>
      <c r="F41" s="6">
        <v>44625</v>
      </c>
      <c r="G41" s="6">
        <v>44626</v>
      </c>
      <c r="H41" s="4">
        <v>1</v>
      </c>
      <c r="I41" s="4">
        <v>1</v>
      </c>
      <c r="J41" s="4">
        <v>1</v>
      </c>
      <c r="K41" s="4" t="s">
        <v>30</v>
      </c>
      <c r="L41" s="4">
        <v>210</v>
      </c>
      <c r="M41" s="4">
        <v>210</v>
      </c>
      <c r="N41" s="4" t="s">
        <v>179</v>
      </c>
      <c r="O41" s="4" t="s">
        <v>132</v>
      </c>
      <c r="P41" s="4" t="s">
        <v>33</v>
      </c>
      <c r="Q41" s="4">
        <v>0</v>
      </c>
      <c r="R41" s="7">
        <v>44625</v>
      </c>
      <c r="S41" s="6">
        <v>44641</v>
      </c>
      <c r="T41" s="4" t="s">
        <v>34</v>
      </c>
      <c r="U41" s="4">
        <v>210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180</v>
      </c>
      <c r="B42" s="4" t="s">
        <v>26</v>
      </c>
      <c r="C42" s="4" t="s">
        <v>27</v>
      </c>
      <c r="D42" s="4" t="s">
        <v>65</v>
      </c>
      <c r="E42" s="4" t="s">
        <v>123</v>
      </c>
      <c r="F42" s="6">
        <v>44625</v>
      </c>
      <c r="G42" s="6">
        <v>44626</v>
      </c>
      <c r="H42" s="4">
        <v>1</v>
      </c>
      <c r="I42" s="4">
        <v>1</v>
      </c>
      <c r="J42" s="4">
        <v>1</v>
      </c>
      <c r="K42" s="4" t="s">
        <v>30</v>
      </c>
      <c r="L42" s="4">
        <v>130</v>
      </c>
      <c r="M42" s="4">
        <v>130</v>
      </c>
      <c r="N42" s="4" t="s">
        <v>181</v>
      </c>
      <c r="O42" s="4" t="s">
        <v>132</v>
      </c>
      <c r="P42" s="4" t="s">
        <v>33</v>
      </c>
      <c r="Q42" s="4">
        <v>0</v>
      </c>
      <c r="R42" s="7">
        <v>44625</v>
      </c>
      <c r="S42" s="6">
        <v>44641</v>
      </c>
      <c r="T42" s="4" t="s">
        <v>34</v>
      </c>
      <c r="U42" s="4">
        <v>130</v>
      </c>
      <c r="V42" s="4">
        <v>0</v>
      </c>
      <c r="W42" s="4">
        <v>0</v>
      </c>
      <c r="X42" s="4" t="s">
        <v>182</v>
      </c>
      <c r="Y42" s="4" t="s">
        <v>36</v>
      </c>
    </row>
    <row r="43" s="4" customFormat="1" spans="1:25">
      <c r="A43" s="4" t="s">
        <v>183</v>
      </c>
      <c r="B43" s="4" t="s">
        <v>26</v>
      </c>
      <c r="C43" s="4" t="s">
        <v>27</v>
      </c>
      <c r="D43" s="4" t="s">
        <v>127</v>
      </c>
      <c r="E43" s="4" t="s">
        <v>184</v>
      </c>
      <c r="F43" s="6">
        <v>44625</v>
      </c>
      <c r="G43" s="6">
        <v>44626</v>
      </c>
      <c r="H43" s="4">
        <v>1</v>
      </c>
      <c r="I43" s="4">
        <v>1</v>
      </c>
      <c r="J43" s="4">
        <v>1</v>
      </c>
      <c r="K43" s="4" t="s">
        <v>30</v>
      </c>
      <c r="L43" s="4">
        <v>263.16</v>
      </c>
      <c r="M43" s="4">
        <v>263.16</v>
      </c>
      <c r="N43" s="4" t="s">
        <v>185</v>
      </c>
      <c r="O43" s="4" t="s">
        <v>132</v>
      </c>
      <c r="P43" s="4" t="s">
        <v>33</v>
      </c>
      <c r="Q43" s="4">
        <v>0</v>
      </c>
      <c r="R43" s="7">
        <v>44625</v>
      </c>
      <c r="S43" s="6">
        <v>44641</v>
      </c>
      <c r="T43" s="4" t="s">
        <v>34</v>
      </c>
      <c r="U43" s="4">
        <v>263.16</v>
      </c>
      <c r="V43" s="4">
        <v>0</v>
      </c>
      <c r="W43" s="4">
        <v>0</v>
      </c>
      <c r="X43" s="4" t="s">
        <v>186</v>
      </c>
      <c r="Y43" s="4" t="s">
        <v>36</v>
      </c>
    </row>
    <row r="44" s="4" customFormat="1" spans="1:25">
      <c r="A44" s="4" t="s">
        <v>180</v>
      </c>
      <c r="B44" s="4" t="s">
        <v>26</v>
      </c>
      <c r="C44" s="4" t="s">
        <v>93</v>
      </c>
      <c r="D44" s="4" t="s">
        <v>65</v>
      </c>
      <c r="E44" s="4" t="s">
        <v>123</v>
      </c>
      <c r="F44" s="6">
        <v>44625</v>
      </c>
      <c r="G44" s="6">
        <v>44626</v>
      </c>
      <c r="H44" s="4">
        <v>1</v>
      </c>
      <c r="I44" s="4">
        <v>1</v>
      </c>
      <c r="J44" s="4">
        <v>1</v>
      </c>
      <c r="K44" s="4" t="s">
        <v>30</v>
      </c>
      <c r="L44" s="4">
        <v>-130</v>
      </c>
      <c r="M44" s="4">
        <v>-130</v>
      </c>
      <c r="N44" s="4" t="s">
        <v>181</v>
      </c>
      <c r="O44" s="4" t="s">
        <v>132</v>
      </c>
      <c r="P44" s="4" t="s">
        <v>33</v>
      </c>
      <c r="Q44" s="4">
        <v>0</v>
      </c>
      <c r="R44" s="7">
        <v>44625</v>
      </c>
      <c r="S44" s="6">
        <v>44641</v>
      </c>
      <c r="T44" s="4" t="s">
        <v>34</v>
      </c>
      <c r="U44" s="4">
        <v>-130</v>
      </c>
      <c r="V44" s="4">
        <v>0</v>
      </c>
      <c r="W44" s="4">
        <v>0</v>
      </c>
      <c r="X44" s="4" t="s">
        <v>182</v>
      </c>
      <c r="Y4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topLeftCell="A12" workbookViewId="0">
      <selection activeCell="A45" sqref="A45:F50"/>
    </sheetView>
  </sheetViews>
  <sheetFormatPr defaultColWidth="9" defaultRowHeight="13.5"/>
  <cols>
    <col min="1" max="1" width="12.625" style="4"/>
    <col min="2" max="2" width="10.375" style="4"/>
    <col min="3" max="6" width="9.375" style="4"/>
    <col min="7" max="7" width="9" style="4"/>
    <col min="8" max="8" width="8.875" style="4" customWidth="1"/>
    <col min="9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187</v>
      </c>
    </row>
    <row r="2" s="4" customFormat="1" spans="1:9">
      <c r="A2" s="5">
        <v>17517616933</v>
      </c>
      <c r="B2" s="6">
        <v>44622</v>
      </c>
      <c r="C2" s="6">
        <v>44624</v>
      </c>
      <c r="D2" s="4">
        <v>403.92</v>
      </c>
      <c r="E2" s="4" t="str">
        <f>VLOOKUP(A2,HOP!A:L,12,0)</f>
        <v>403.92</v>
      </c>
      <c r="F2" s="4" t="str">
        <f>VLOOKUP(A2,HOP!A:C,3,0)</f>
        <v>2441221</v>
      </c>
      <c r="G2" s="4">
        <f>D2-E2</f>
        <v>0</v>
      </c>
      <c r="H2" s="4" t="str">
        <f>$H$1&amp;F2</f>
        <v>，2441221</v>
      </c>
      <c r="I2" s="4" t="str">
        <f>VLOOKUP(A2,HOP!A:U,21,0)</f>
        <v>直采</v>
      </c>
    </row>
    <row r="3" s="4" customFormat="1" spans="1:9">
      <c r="A3" s="5">
        <v>17518340838</v>
      </c>
      <c r="B3" s="6">
        <v>44623</v>
      </c>
      <c r="C3" s="6">
        <v>44624</v>
      </c>
      <c r="D3" s="4">
        <v>149.48</v>
      </c>
      <c r="E3" s="4" t="str">
        <f>VLOOKUP(A3,HOP!A:L,12,0)</f>
        <v>149.48</v>
      </c>
      <c r="F3" s="4" t="str">
        <f>VLOOKUP(A3,HOP!A:C,3,0)</f>
        <v>2441581</v>
      </c>
      <c r="G3" s="4">
        <f t="shared" ref="G3:G40" si="0">D3-E3</f>
        <v>0</v>
      </c>
      <c r="H3" s="4" t="str">
        <f t="shared" ref="H3:H40" si="1">$H$1&amp;F3</f>
        <v>，2441581</v>
      </c>
      <c r="I3" s="4" t="str">
        <f>VLOOKUP(A3,HOP!A:U,21,0)</f>
        <v>直连</v>
      </c>
    </row>
    <row r="4" s="4" customFormat="1" spans="1:9">
      <c r="A4" s="5">
        <v>17526376680</v>
      </c>
      <c r="B4" s="6">
        <v>44623</v>
      </c>
      <c r="C4" s="6">
        <v>44624</v>
      </c>
      <c r="D4" s="4">
        <v>169.68</v>
      </c>
      <c r="E4" s="4" t="str">
        <f>VLOOKUP(A4,HOP!A:L,12,0)</f>
        <v>169.68</v>
      </c>
      <c r="F4" s="4" t="str">
        <f>VLOOKUP(A4,HOP!A:C,3,0)</f>
        <v>2443347</v>
      </c>
      <c r="G4" s="4">
        <f t="shared" si="0"/>
        <v>0</v>
      </c>
      <c r="H4" s="4" t="str">
        <f t="shared" si="1"/>
        <v>，2443347</v>
      </c>
      <c r="I4" s="4" t="str">
        <f>VLOOKUP(A4,HOP!A:U,21,0)</f>
        <v>直连</v>
      </c>
    </row>
    <row r="5" s="4" customFormat="1" hidden="1" spans="1:10">
      <c r="A5" s="5">
        <v>17541179620</v>
      </c>
      <c r="B5" s="6">
        <v>44623</v>
      </c>
      <c r="C5" s="6">
        <v>44624</v>
      </c>
      <c r="D5" s="4">
        <v>313.65</v>
      </c>
      <c r="E5" s="4">
        <v>313.65</v>
      </c>
      <c r="F5" s="8" t="s">
        <v>188</v>
      </c>
      <c r="G5" s="4">
        <f t="shared" si="0"/>
        <v>0</v>
      </c>
      <c r="H5" s="4" t="str">
        <f t="shared" si="1"/>
        <v>，202203030918500025</v>
      </c>
      <c r="I5" s="4" t="e">
        <f>VLOOKUP(A5,HOP!A:U,21,0)</f>
        <v>#N/A</v>
      </c>
      <c r="J5" s="4">
        <v>3.3</v>
      </c>
    </row>
    <row r="6" s="4" customFormat="1" spans="1:9">
      <c r="A6" s="5">
        <v>17541205219</v>
      </c>
      <c r="B6" s="6">
        <v>44623</v>
      </c>
      <c r="C6" s="6">
        <v>44624</v>
      </c>
      <c r="D6" s="4">
        <v>210</v>
      </c>
      <c r="E6" s="4" t="str">
        <f>VLOOKUP(A6,HOP!A:L,12,0)</f>
        <v>210.00</v>
      </c>
      <c r="F6" s="4" t="str">
        <f>VLOOKUP(A6,HOP!A:C,3,0)</f>
        <v>2445631</v>
      </c>
      <c r="G6" s="4">
        <f t="shared" si="0"/>
        <v>0</v>
      </c>
      <c r="H6" s="4" t="str">
        <f t="shared" si="1"/>
        <v>，2445631</v>
      </c>
      <c r="I6" s="4" t="str">
        <f>VLOOKUP(A6,HOP!A:U,21,0)</f>
        <v>直采</v>
      </c>
    </row>
    <row r="7" s="4" customFormat="1" spans="1:9">
      <c r="A7" s="5">
        <v>17541220437</v>
      </c>
      <c r="B7" s="6">
        <v>44623</v>
      </c>
      <c r="C7" s="6">
        <v>44624</v>
      </c>
      <c r="D7" s="4">
        <v>618.12</v>
      </c>
      <c r="E7" s="4" t="str">
        <f>VLOOKUP(A7,HOP!A:L,12,0)</f>
        <v>618.12</v>
      </c>
      <c r="F7" s="4" t="str">
        <f>VLOOKUP(A7,HOP!A:C,3,0)</f>
        <v>2445642</v>
      </c>
      <c r="G7" s="4">
        <f t="shared" si="0"/>
        <v>0</v>
      </c>
      <c r="H7" s="4" t="str">
        <f t="shared" si="1"/>
        <v>，2445642</v>
      </c>
      <c r="I7" s="4" t="str">
        <f>VLOOKUP(A7,HOP!A:U,21,0)</f>
        <v>直连</v>
      </c>
    </row>
    <row r="8" s="4" customFormat="1" spans="1:9">
      <c r="A8" s="5">
        <v>17541268666</v>
      </c>
      <c r="B8" s="6">
        <v>44623</v>
      </c>
      <c r="C8" s="6">
        <v>44624</v>
      </c>
      <c r="D8" s="4">
        <v>1096.86</v>
      </c>
      <c r="E8" s="4" t="str">
        <f>VLOOKUP(A8,HOP!A:L,12,0)</f>
        <v>1096.86</v>
      </c>
      <c r="F8" s="4" t="str">
        <f>VLOOKUP(A8,HOP!A:C,3,0)</f>
        <v>2445664</v>
      </c>
      <c r="G8" s="4">
        <f t="shared" si="0"/>
        <v>0</v>
      </c>
      <c r="H8" s="4" t="str">
        <f t="shared" si="1"/>
        <v>，2445664</v>
      </c>
      <c r="I8" s="4" t="str">
        <f>VLOOKUP(A8,HOP!A:U,21,0)</f>
        <v>直连</v>
      </c>
    </row>
    <row r="9" s="4" customFormat="1" spans="1:9">
      <c r="A9" s="5">
        <v>17541345903</v>
      </c>
      <c r="B9" s="6">
        <v>44623</v>
      </c>
      <c r="C9" s="6">
        <v>44624</v>
      </c>
      <c r="D9" s="4">
        <v>155</v>
      </c>
      <c r="E9" s="4" t="str">
        <f>VLOOKUP(A9,HOP!A:L,12,0)</f>
        <v>155.00</v>
      </c>
      <c r="F9" s="4" t="str">
        <f>VLOOKUP(A9,HOP!A:C,3,0)</f>
        <v>2445693</v>
      </c>
      <c r="G9" s="4">
        <f t="shared" si="0"/>
        <v>0</v>
      </c>
      <c r="H9" s="4" t="str">
        <f t="shared" si="1"/>
        <v>，2445693</v>
      </c>
      <c r="I9" s="4" t="str">
        <f>VLOOKUP(A9,HOP!A:U,21,0)</f>
        <v>直采</v>
      </c>
    </row>
    <row r="10" s="4" customFormat="1" spans="1:9">
      <c r="A10" s="5">
        <v>17541820689</v>
      </c>
      <c r="B10" s="6">
        <v>44623</v>
      </c>
      <c r="C10" s="6">
        <v>44624</v>
      </c>
      <c r="D10" s="4">
        <v>240</v>
      </c>
      <c r="E10" s="4" t="str">
        <f>VLOOKUP(A10,HOP!A:L,12,0)</f>
        <v>240.00</v>
      </c>
      <c r="F10" s="4" t="str">
        <f>VLOOKUP(A10,HOP!A:C,3,0)</f>
        <v>2445908</v>
      </c>
      <c r="G10" s="4">
        <f t="shared" si="0"/>
        <v>0</v>
      </c>
      <c r="H10" s="4" t="str">
        <f t="shared" si="1"/>
        <v>，2445908</v>
      </c>
      <c r="I10" s="4" t="str">
        <f>VLOOKUP(A10,HOP!A:U,21,0)</f>
        <v>直采</v>
      </c>
    </row>
    <row r="11" s="4" customFormat="1" spans="1:9">
      <c r="A11" s="5">
        <v>17542218671</v>
      </c>
      <c r="B11" s="6">
        <v>44623</v>
      </c>
      <c r="C11" s="6">
        <v>44624</v>
      </c>
      <c r="D11" s="4">
        <v>398.95</v>
      </c>
      <c r="E11" s="4" t="str">
        <f>VLOOKUP(A11,HOP!A:L,12,0)</f>
        <v>398.95</v>
      </c>
      <c r="F11" s="4" t="str">
        <f>VLOOKUP(A11,HOP!A:C,3,0)</f>
        <v>2446083</v>
      </c>
      <c r="G11" s="4">
        <f t="shared" si="0"/>
        <v>0</v>
      </c>
      <c r="H11" s="4" t="str">
        <f t="shared" si="1"/>
        <v>，2446083</v>
      </c>
      <c r="I11" s="4" t="str">
        <f>VLOOKUP(A11,HOP!A:U,21,0)</f>
        <v>直连</v>
      </c>
    </row>
    <row r="12" s="4" customFormat="1" spans="1:9">
      <c r="A12" s="5">
        <v>17542323404</v>
      </c>
      <c r="B12" s="6">
        <v>44623</v>
      </c>
      <c r="C12" s="6">
        <v>44624</v>
      </c>
      <c r="D12" s="4">
        <v>375.23</v>
      </c>
      <c r="E12" s="4" t="str">
        <f>VLOOKUP(A12,HOP!A:L,12,0)</f>
        <v>375.23</v>
      </c>
      <c r="F12" s="4" t="str">
        <f>VLOOKUP(A12,HOP!A:C,3,0)</f>
        <v>2446129</v>
      </c>
      <c r="G12" s="4">
        <f t="shared" si="0"/>
        <v>0</v>
      </c>
      <c r="H12" s="4" t="str">
        <f t="shared" si="1"/>
        <v>，2446129</v>
      </c>
      <c r="I12" s="4" t="str">
        <f>VLOOKUP(A12,HOP!A:U,21,0)</f>
        <v>直采</v>
      </c>
    </row>
    <row r="13" s="4" customFormat="1" spans="1:9">
      <c r="A13" s="5">
        <v>17542352880</v>
      </c>
      <c r="B13" s="6">
        <v>44623</v>
      </c>
      <c r="C13" s="6">
        <v>44624</v>
      </c>
      <c r="D13" s="4">
        <v>279.17</v>
      </c>
      <c r="E13" s="4" t="str">
        <f>VLOOKUP(A13,HOP!A:L,12,0)</f>
        <v>279.17</v>
      </c>
      <c r="F13" s="4" t="str">
        <f>VLOOKUP(A13,HOP!A:C,3,0)</f>
        <v>2446143</v>
      </c>
      <c r="G13" s="4">
        <f t="shared" si="0"/>
        <v>0</v>
      </c>
      <c r="H13" s="4" t="str">
        <f t="shared" si="1"/>
        <v>，2446143</v>
      </c>
      <c r="I13" s="4" t="str">
        <f>VLOOKUP(A13,HOP!A:U,21,0)</f>
        <v>Saas酒店</v>
      </c>
    </row>
    <row r="14" s="4" customFormat="1" hidden="1" spans="1:9">
      <c r="A14" s="5">
        <v>17542478822</v>
      </c>
      <c r="B14" s="6">
        <v>44623</v>
      </c>
      <c r="C14" s="6">
        <v>44624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17548232368</v>
      </c>
      <c r="B15" s="6">
        <v>44623</v>
      </c>
      <c r="C15" s="6">
        <v>44624</v>
      </c>
      <c r="D15" s="4">
        <v>235</v>
      </c>
      <c r="E15" s="4" t="str">
        <f>VLOOKUP(A15,HOP!A:L,12,0)</f>
        <v>235.00</v>
      </c>
      <c r="F15" s="4" t="str">
        <f>VLOOKUP(A15,HOP!A:C,3,0)</f>
        <v>2446803</v>
      </c>
      <c r="G15" s="4">
        <f t="shared" si="0"/>
        <v>0</v>
      </c>
      <c r="H15" s="4" t="str">
        <f t="shared" si="1"/>
        <v>，2446803</v>
      </c>
      <c r="I15" s="4" t="str">
        <f>VLOOKUP(A15,HOP!A:U,21,0)</f>
        <v>直采</v>
      </c>
    </row>
    <row r="16" s="4" customFormat="1" hidden="1" spans="1:10">
      <c r="A16" s="5">
        <v>17548996940</v>
      </c>
      <c r="B16" s="6">
        <v>44623</v>
      </c>
      <c r="C16" s="6">
        <v>44624</v>
      </c>
      <c r="D16" s="4">
        <v>313.65</v>
      </c>
      <c r="E16" s="4">
        <v>313.65</v>
      </c>
      <c r="F16" s="8" t="s">
        <v>189</v>
      </c>
      <c r="G16" s="4">
        <f t="shared" si="0"/>
        <v>0</v>
      </c>
      <c r="H16" s="4" t="str">
        <f t="shared" si="1"/>
        <v>，202203032226540020</v>
      </c>
      <c r="I16" s="4" t="e">
        <f>VLOOKUP(A16,HOP!A:U,21,0)</f>
        <v>#N/A</v>
      </c>
      <c r="J16" s="4">
        <v>3.3</v>
      </c>
    </row>
    <row r="17" s="4" customFormat="1" spans="1:9">
      <c r="A17" s="5">
        <v>17508944475</v>
      </c>
      <c r="B17" s="6">
        <v>44620</v>
      </c>
      <c r="C17" s="6">
        <v>44625</v>
      </c>
      <c r="D17" s="4">
        <v>2437.13</v>
      </c>
      <c r="E17" s="4" t="str">
        <f>VLOOKUP(A17,HOP!A:L,12,0)</f>
        <v>2437.13</v>
      </c>
      <c r="F17" s="4" t="str">
        <f>VLOOKUP(A17,HOP!A:C,3,0)</f>
        <v>2439104</v>
      </c>
      <c r="G17" s="4">
        <f t="shared" si="0"/>
        <v>0</v>
      </c>
      <c r="H17" s="4" t="str">
        <f t="shared" si="1"/>
        <v>，2439104</v>
      </c>
      <c r="I17" s="4" t="str">
        <f>VLOOKUP(A17,HOP!A:U,21,0)</f>
        <v>直连</v>
      </c>
    </row>
    <row r="18" s="4" customFormat="1" spans="1:9">
      <c r="A18" s="5">
        <v>17541572361</v>
      </c>
      <c r="B18" s="6">
        <v>44623</v>
      </c>
      <c r="C18" s="6">
        <v>44625</v>
      </c>
      <c r="D18" s="4">
        <v>420</v>
      </c>
      <c r="E18" s="4" t="str">
        <f>VLOOKUP(A18,HOP!A:L,12,0)</f>
        <v>420.00</v>
      </c>
      <c r="F18" s="4" t="str">
        <f>VLOOKUP(A18,HOP!A:C,3,0)</f>
        <v>2445792</v>
      </c>
      <c r="G18" s="4">
        <f t="shared" si="0"/>
        <v>0</v>
      </c>
      <c r="H18" s="4" t="str">
        <f t="shared" si="1"/>
        <v>，2445792</v>
      </c>
      <c r="I18" s="4" t="str">
        <f>VLOOKUP(A18,HOP!A:U,21,0)</f>
        <v>直采</v>
      </c>
    </row>
    <row r="19" s="4" customFormat="1" spans="1:9">
      <c r="A19" s="5">
        <v>17549092464</v>
      </c>
      <c r="B19" s="6">
        <v>44623</v>
      </c>
      <c r="C19" s="6">
        <v>44625</v>
      </c>
      <c r="D19" s="4">
        <v>374</v>
      </c>
      <c r="E19" s="4" t="str">
        <f>VLOOKUP(A19,HOP!A:L,12,0)</f>
        <v>374.00</v>
      </c>
      <c r="F19" s="4" t="str">
        <f>VLOOKUP(A19,HOP!A:C,3,0)</f>
        <v>2447220</v>
      </c>
      <c r="G19" s="4">
        <f t="shared" si="0"/>
        <v>0</v>
      </c>
      <c r="H19" s="4" t="str">
        <f t="shared" si="1"/>
        <v>，2447220</v>
      </c>
      <c r="I19" s="4" t="str">
        <f>VLOOKUP(A19,HOP!A:U,21,0)</f>
        <v>直采</v>
      </c>
    </row>
    <row r="20" s="4" customFormat="1" hidden="1" spans="1:9">
      <c r="A20" s="5">
        <v>17549981251</v>
      </c>
      <c r="B20" s="6">
        <v>44624</v>
      </c>
      <c r="C20" s="6">
        <v>44625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17550117588</v>
      </c>
      <c r="B21" s="6">
        <v>44624</v>
      </c>
      <c r="C21" s="6">
        <v>44625</v>
      </c>
      <c r="D21" s="4">
        <v>235</v>
      </c>
      <c r="E21" s="4" t="str">
        <f>VLOOKUP(A21,HOP!A:L,12,0)</f>
        <v>235.00</v>
      </c>
      <c r="F21" s="4" t="str">
        <f>VLOOKUP(A21,HOP!A:C,3,0)</f>
        <v>2447697</v>
      </c>
      <c r="G21" s="4">
        <f t="shared" si="0"/>
        <v>0</v>
      </c>
      <c r="H21" s="4" t="str">
        <f t="shared" si="1"/>
        <v>，2447697</v>
      </c>
      <c r="I21" s="4" t="str">
        <f>VLOOKUP(A21,HOP!A:U,21,0)</f>
        <v>直采</v>
      </c>
    </row>
    <row r="22" s="4" customFormat="1" spans="1:9">
      <c r="A22" s="5">
        <v>17557044122</v>
      </c>
      <c r="B22" s="6">
        <v>44624</v>
      </c>
      <c r="C22" s="6">
        <v>44625</v>
      </c>
      <c r="D22" s="4">
        <v>140</v>
      </c>
      <c r="E22" s="4" t="str">
        <f>VLOOKUP(A22,HOP!A:L,12,0)</f>
        <v>140.00</v>
      </c>
      <c r="F22" s="4" t="str">
        <f>VLOOKUP(A22,HOP!A:C,3,0)</f>
        <v>2448799</v>
      </c>
      <c r="G22" s="4">
        <f t="shared" si="0"/>
        <v>0</v>
      </c>
      <c r="H22" s="4" t="str">
        <f t="shared" si="1"/>
        <v>，2448799</v>
      </c>
      <c r="I22" s="4" t="str">
        <f>VLOOKUP(A22,HOP!A:U,21,0)</f>
        <v>直采</v>
      </c>
    </row>
    <row r="23" s="4" customFormat="1" spans="1:9">
      <c r="A23" s="5">
        <v>17557262162</v>
      </c>
      <c r="B23" s="6">
        <v>44624</v>
      </c>
      <c r="C23" s="6">
        <v>44625</v>
      </c>
      <c r="D23" s="4">
        <v>130</v>
      </c>
      <c r="E23" s="4" t="str">
        <f>VLOOKUP(A23,HOP!A:L,12,0)</f>
        <v>130.00</v>
      </c>
      <c r="F23" s="4" t="str">
        <f>VLOOKUP(A23,HOP!A:C,3,0)</f>
        <v>2448919</v>
      </c>
      <c r="G23" s="4">
        <f t="shared" si="0"/>
        <v>0</v>
      </c>
      <c r="H23" s="4" t="str">
        <f t="shared" si="1"/>
        <v>，2448919</v>
      </c>
      <c r="I23" s="4" t="str">
        <f>VLOOKUP(A23,HOP!A:U,21,0)</f>
        <v>直采</v>
      </c>
    </row>
    <row r="24" s="4" customFormat="1" spans="1:9">
      <c r="A24" s="5">
        <v>17557365179</v>
      </c>
      <c r="B24" s="6">
        <v>44624</v>
      </c>
      <c r="C24" s="6">
        <v>44625</v>
      </c>
      <c r="D24" s="4">
        <v>526.32</v>
      </c>
      <c r="E24" s="4" t="str">
        <f>VLOOKUP(A24,HOP!A:L,12,0)</f>
        <v>526.32</v>
      </c>
      <c r="F24" s="4" t="str">
        <f>VLOOKUP(A24,HOP!A:C,3,0)</f>
        <v>2448989</v>
      </c>
      <c r="G24" s="4">
        <f t="shared" si="0"/>
        <v>0</v>
      </c>
      <c r="H24" s="4" t="str">
        <f t="shared" si="1"/>
        <v>，2448989</v>
      </c>
      <c r="I24" s="4" t="str">
        <f>VLOOKUP(A24,HOP!A:U,21,0)</f>
        <v>直采</v>
      </c>
    </row>
    <row r="25" s="4" customFormat="1" spans="1:9">
      <c r="A25" s="5">
        <v>17526655922</v>
      </c>
      <c r="B25" s="6">
        <v>44623</v>
      </c>
      <c r="C25" s="6">
        <v>44626</v>
      </c>
      <c r="D25" s="4">
        <v>509.04</v>
      </c>
      <c r="E25" s="4" t="str">
        <f>VLOOKUP(A25,HOP!A:L,12,0)</f>
        <v>509.04</v>
      </c>
      <c r="F25" s="4" t="str">
        <f>VLOOKUP(A25,HOP!A:C,3,0)</f>
        <v>2443534</v>
      </c>
      <c r="G25" s="4">
        <f t="shared" si="0"/>
        <v>0</v>
      </c>
      <c r="H25" s="4" t="str">
        <f t="shared" si="1"/>
        <v>，2443534</v>
      </c>
      <c r="I25" s="4" t="str">
        <f>VLOOKUP(A25,HOP!A:U,21,0)</f>
        <v>直连</v>
      </c>
    </row>
    <row r="26" s="4" customFormat="1" hidden="1" spans="1:9">
      <c r="A26" s="5">
        <v>17539954231</v>
      </c>
      <c r="B26" s="6">
        <v>44625</v>
      </c>
      <c r="C26" s="6">
        <v>44626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10">
      <c r="A27" s="5">
        <v>17540006627</v>
      </c>
      <c r="B27" s="6">
        <v>44625</v>
      </c>
      <c r="C27" s="6">
        <v>44626</v>
      </c>
      <c r="D27" s="4">
        <v>1440</v>
      </c>
      <c r="E27" s="4">
        <v>1440</v>
      </c>
      <c r="F27" s="8" t="s">
        <v>190</v>
      </c>
      <c r="G27" s="4">
        <f t="shared" si="0"/>
        <v>0</v>
      </c>
      <c r="H27" s="4" t="str">
        <f t="shared" si="1"/>
        <v>，202203032044330020</v>
      </c>
      <c r="I27" s="4" t="e">
        <f>VLOOKUP(A27,HOP!A:U,21,0)</f>
        <v>#N/A</v>
      </c>
      <c r="J27" s="4">
        <v>3.3</v>
      </c>
    </row>
    <row r="28" s="4" customFormat="1" spans="1:9">
      <c r="A28" s="5">
        <v>17549489476</v>
      </c>
      <c r="B28" s="6">
        <v>44624</v>
      </c>
      <c r="C28" s="6">
        <v>44626</v>
      </c>
      <c r="D28" s="4">
        <v>1150</v>
      </c>
      <c r="E28" s="4" t="str">
        <f>VLOOKUP(A28,HOP!A:L,12,0)</f>
        <v>1150.00</v>
      </c>
      <c r="F28" s="4" t="str">
        <f>VLOOKUP(A28,HOP!A:C,3,0)</f>
        <v>2447361</v>
      </c>
      <c r="G28" s="4">
        <f t="shared" si="0"/>
        <v>0</v>
      </c>
      <c r="H28" s="4" t="str">
        <f t="shared" si="1"/>
        <v>，2447361</v>
      </c>
      <c r="I28" s="4" t="str">
        <f>VLOOKUP(A28,HOP!A:U,21,0)</f>
        <v>直采</v>
      </c>
    </row>
    <row r="29" s="4" customFormat="1" spans="1:9">
      <c r="A29" s="5">
        <v>17556679957</v>
      </c>
      <c r="B29" s="6">
        <v>44625</v>
      </c>
      <c r="C29" s="6">
        <v>44626</v>
      </c>
      <c r="D29" s="4">
        <v>177.76</v>
      </c>
      <c r="E29" s="4" t="str">
        <f>VLOOKUP(A29,HOP!A:L,12,0)</f>
        <v>177.76</v>
      </c>
      <c r="F29" s="4" t="str">
        <f>VLOOKUP(A29,HOP!A:C,3,0)</f>
        <v>2448552</v>
      </c>
      <c r="G29" s="4">
        <f t="shared" si="0"/>
        <v>0</v>
      </c>
      <c r="H29" s="4" t="str">
        <f t="shared" si="1"/>
        <v>，2448552</v>
      </c>
      <c r="I29" s="4" t="str">
        <f>VLOOKUP(A29,HOP!A:U,21,0)</f>
        <v>直连</v>
      </c>
    </row>
    <row r="30" s="4" customFormat="1" spans="1:9">
      <c r="A30" s="5">
        <v>17556977118</v>
      </c>
      <c r="B30" s="6">
        <v>44625</v>
      </c>
      <c r="C30" s="6">
        <v>44626</v>
      </c>
      <c r="D30" s="4">
        <v>820.5</v>
      </c>
      <c r="E30" s="4" t="str">
        <f>VLOOKUP(A30,HOP!A:L,12,0)</f>
        <v>820.50</v>
      </c>
      <c r="F30" s="4" t="str">
        <f>VLOOKUP(A30,HOP!A:C,3,0)</f>
        <v>2448761</v>
      </c>
      <c r="G30" s="4">
        <f t="shared" si="0"/>
        <v>0</v>
      </c>
      <c r="H30" s="4" t="str">
        <f t="shared" si="1"/>
        <v>，2448761</v>
      </c>
      <c r="I30" s="4" t="str">
        <f>VLOOKUP(A30,HOP!A:U,21,0)</f>
        <v>直采</v>
      </c>
    </row>
    <row r="31" s="4" customFormat="1" spans="1:9">
      <c r="A31" s="5">
        <v>17557638116</v>
      </c>
      <c r="B31" s="6">
        <v>44625</v>
      </c>
      <c r="C31" s="6">
        <v>44626</v>
      </c>
      <c r="D31" s="4">
        <v>411</v>
      </c>
      <c r="E31" s="4" t="str">
        <f>VLOOKUP(A31,HOP!A:L,12,0)</f>
        <v>411.00</v>
      </c>
      <c r="F31" s="4" t="str">
        <f>VLOOKUP(A31,HOP!A:C,3,0)</f>
        <v>2449138</v>
      </c>
      <c r="G31" s="4">
        <f t="shared" si="0"/>
        <v>0</v>
      </c>
      <c r="H31" s="4" t="str">
        <f t="shared" si="1"/>
        <v>，2449138</v>
      </c>
      <c r="I31" s="4" t="str">
        <f>VLOOKUP(A31,HOP!A:U,21,0)</f>
        <v>直采</v>
      </c>
    </row>
    <row r="32" s="4" customFormat="1" hidden="1" spans="1:10">
      <c r="A32" s="5">
        <v>17563413304</v>
      </c>
      <c r="B32" s="6">
        <v>44625</v>
      </c>
      <c r="C32" s="6">
        <v>44626</v>
      </c>
      <c r="D32" s="4">
        <v>255</v>
      </c>
      <c r="E32" s="4">
        <v>255</v>
      </c>
      <c r="F32" s="8" t="s">
        <v>191</v>
      </c>
      <c r="G32" s="4">
        <f t="shared" si="0"/>
        <v>0</v>
      </c>
      <c r="H32" s="4" t="str">
        <f t="shared" si="1"/>
        <v>，202203051128440022</v>
      </c>
      <c r="I32" s="4" t="e">
        <f>VLOOKUP(A32,HOP!A:U,21,0)</f>
        <v>#N/A</v>
      </c>
      <c r="J32" s="4">
        <v>3.5</v>
      </c>
    </row>
    <row r="33" s="4" customFormat="1" spans="1:9">
      <c r="A33" s="5">
        <v>17563503360</v>
      </c>
      <c r="B33" s="6">
        <v>44625</v>
      </c>
      <c r="C33" s="6">
        <v>44626</v>
      </c>
      <c r="D33" s="4">
        <v>187</v>
      </c>
      <c r="E33" s="4" t="str">
        <f>VLOOKUP(A33,HOP!A:L,12,0)</f>
        <v>187.00</v>
      </c>
      <c r="F33" s="4" t="str">
        <f>VLOOKUP(A33,HOP!A:C,3,0)</f>
        <v>2449725</v>
      </c>
      <c r="G33" s="4">
        <f t="shared" si="0"/>
        <v>0</v>
      </c>
      <c r="H33" s="4" t="str">
        <f t="shared" si="1"/>
        <v>，2449725</v>
      </c>
      <c r="I33" s="4" t="str">
        <f>VLOOKUP(A33,HOP!A:U,21,0)</f>
        <v>直采</v>
      </c>
    </row>
    <row r="34" s="4" customFormat="1" spans="1:9">
      <c r="A34" s="5">
        <v>17564391242</v>
      </c>
      <c r="B34" s="6">
        <v>44625</v>
      </c>
      <c r="C34" s="6">
        <v>44626</v>
      </c>
      <c r="D34" s="4">
        <v>860</v>
      </c>
      <c r="E34" s="4" t="str">
        <f>VLOOKUP(A34,HOP!A:L,12,0)</f>
        <v>860.00</v>
      </c>
      <c r="F34" s="4" t="str">
        <f>VLOOKUP(A34,HOP!A:C,3,0)</f>
        <v>2450076</v>
      </c>
      <c r="G34" s="4">
        <f t="shared" si="0"/>
        <v>0</v>
      </c>
      <c r="H34" s="4" t="str">
        <f t="shared" si="1"/>
        <v>，2450076</v>
      </c>
      <c r="I34" s="4" t="str">
        <f>VLOOKUP(A34,HOP!A:U,21,0)</f>
        <v>直采</v>
      </c>
    </row>
    <row r="35" s="4" customFormat="1" spans="1:9">
      <c r="A35" s="5">
        <v>17564436978</v>
      </c>
      <c r="B35" s="6">
        <v>44625</v>
      </c>
      <c r="C35" s="6">
        <v>44626</v>
      </c>
      <c r="D35" s="4">
        <v>187</v>
      </c>
      <c r="E35" s="4" t="str">
        <f>VLOOKUP(A35,HOP!A:L,12,0)</f>
        <v>187.00</v>
      </c>
      <c r="F35" s="4" t="str">
        <f>VLOOKUP(A35,HOP!A:C,3,0)</f>
        <v>2450100</v>
      </c>
      <c r="G35" s="4">
        <f t="shared" si="0"/>
        <v>0</v>
      </c>
      <c r="H35" s="4" t="str">
        <f t="shared" si="1"/>
        <v>，2450100</v>
      </c>
      <c r="I35" s="4" t="str">
        <f>VLOOKUP(A35,HOP!A:U,21,0)</f>
        <v>直采</v>
      </c>
    </row>
    <row r="36" s="4" customFormat="1" spans="1:9">
      <c r="A36" s="5">
        <v>17564547819</v>
      </c>
      <c r="B36" s="6">
        <v>44625</v>
      </c>
      <c r="C36" s="6">
        <v>44626</v>
      </c>
      <c r="D36" s="4">
        <v>410.25</v>
      </c>
      <c r="E36" s="4" t="str">
        <f>VLOOKUP(A36,HOP!A:L,12,0)</f>
        <v>410.25</v>
      </c>
      <c r="F36" s="4" t="str">
        <f>VLOOKUP(A36,HOP!A:C,3,0)</f>
        <v>2450141</v>
      </c>
      <c r="G36" s="4">
        <f t="shared" si="0"/>
        <v>0</v>
      </c>
      <c r="H36" s="4" t="str">
        <f t="shared" si="1"/>
        <v>，2450141</v>
      </c>
      <c r="I36" s="4" t="str">
        <f>VLOOKUP(A36,HOP!A:U,21,0)</f>
        <v>直采</v>
      </c>
    </row>
    <row r="37" s="4" customFormat="1" spans="1:9">
      <c r="A37" s="5">
        <v>17564766615</v>
      </c>
      <c r="B37" s="6">
        <v>44625</v>
      </c>
      <c r="C37" s="6">
        <v>44626</v>
      </c>
      <c r="D37" s="4">
        <v>411</v>
      </c>
      <c r="E37" s="4" t="str">
        <f>VLOOKUP(A37,HOP!A:L,12,0)</f>
        <v>411.00</v>
      </c>
      <c r="F37" s="4" t="str">
        <f>VLOOKUP(A37,HOP!A:C,3,0)</f>
        <v>2450228</v>
      </c>
      <c r="G37" s="4">
        <f t="shared" si="0"/>
        <v>0</v>
      </c>
      <c r="H37" s="4" t="str">
        <f t="shared" si="1"/>
        <v>，2450228</v>
      </c>
      <c r="I37" s="4" t="str">
        <f>VLOOKUP(A37,HOP!A:U,21,0)</f>
        <v>直采</v>
      </c>
    </row>
    <row r="38" s="4" customFormat="1" spans="1:9">
      <c r="A38" s="5">
        <v>17565126673</v>
      </c>
      <c r="B38" s="6">
        <v>44625</v>
      </c>
      <c r="C38" s="6">
        <v>44626</v>
      </c>
      <c r="D38" s="4">
        <v>210</v>
      </c>
      <c r="E38" s="4" t="str">
        <f>VLOOKUP(A38,HOP!A:L,12,0)</f>
        <v>210.00</v>
      </c>
      <c r="F38" s="4" t="str">
        <f>VLOOKUP(A38,HOP!A:C,3,0)</f>
        <v>2450396</v>
      </c>
      <c r="G38" s="4">
        <f t="shared" si="0"/>
        <v>0</v>
      </c>
      <c r="H38" s="4" t="str">
        <f t="shared" si="1"/>
        <v>，2450396</v>
      </c>
      <c r="I38" s="4" t="str">
        <f>VLOOKUP(A38,HOP!A:U,21,0)</f>
        <v>直采</v>
      </c>
    </row>
    <row r="39" s="4" customFormat="1" hidden="1" spans="1:9">
      <c r="A39" s="5">
        <v>17565291003</v>
      </c>
      <c r="B39" s="6">
        <v>44625</v>
      </c>
      <c r="C39" s="6">
        <v>44626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spans="1:9">
      <c r="A40" s="5">
        <v>17565536783</v>
      </c>
      <c r="B40" s="6">
        <v>44625</v>
      </c>
      <c r="C40" s="6">
        <v>44626</v>
      </c>
      <c r="D40" s="4">
        <v>263.16</v>
      </c>
      <c r="E40" s="4" t="str">
        <f>VLOOKUP(A40,HOP!A:L,12,0)</f>
        <v>263.16</v>
      </c>
      <c r="F40" s="4" t="str">
        <f>VLOOKUP(A40,HOP!A:C,3,0)</f>
        <v>2450657</v>
      </c>
      <c r="G40" s="4">
        <f t="shared" si="0"/>
        <v>0</v>
      </c>
      <c r="H40" s="4" t="str">
        <f t="shared" si="1"/>
        <v>，2450657</v>
      </c>
      <c r="I40" s="4" t="str">
        <f>VLOOKUP(A40,HOP!A:U,21,0)</f>
        <v>直采</v>
      </c>
    </row>
    <row r="42" spans="4:4">
      <c r="D42" s="4">
        <f>SUM(D2:D41)</f>
        <v>16512.87</v>
      </c>
    </row>
    <row r="45" spans="1:6">
      <c r="A45" s="4" t="s">
        <v>192</v>
      </c>
      <c r="E45" s="4">
        <v>8354.38</v>
      </c>
      <c r="F45" s="4">
        <v>10257.35</v>
      </c>
    </row>
    <row r="46" spans="1:6">
      <c r="A46" s="4" t="s">
        <v>193</v>
      </c>
      <c r="E46" s="4">
        <v>5557.02</v>
      </c>
      <c r="F46" s="4">
        <v>6822.8</v>
      </c>
    </row>
    <row r="47" spans="1:6">
      <c r="A47" s="4" t="s">
        <v>194</v>
      </c>
      <c r="E47" s="4">
        <v>279.17</v>
      </c>
      <c r="F47" s="4">
        <v>342.76</v>
      </c>
    </row>
    <row r="48" spans="1:6">
      <c r="A48" s="4" t="s">
        <v>195</v>
      </c>
      <c r="E48" s="4">
        <v>2322.3</v>
      </c>
      <c r="F48" s="4">
        <v>2851.28</v>
      </c>
    </row>
    <row r="49" spans="1:6">
      <c r="A49" s="4" t="s">
        <v>196</v>
      </c>
      <c r="E49" s="4">
        <f>SUBTOTAL(9,E45:E48)</f>
        <v>16512.87</v>
      </c>
      <c r="F49" s="4">
        <f>SUBTOTAL(9,F45:F48)</f>
        <v>20274.19</v>
      </c>
    </row>
    <row r="50" spans="1:1">
      <c r="A50" s="4" t="s">
        <v>197</v>
      </c>
    </row>
  </sheetData>
  <autoFilter ref="A1:X40">
    <filterColumn colId="3">
      <filters>
        <filter val="210"/>
        <filter val="1150"/>
        <filter val="411"/>
        <filter val="403.92"/>
        <filter val="618.12"/>
        <filter val="155"/>
        <filter val="255"/>
        <filter val="398.95"/>
        <filter val="263.16"/>
        <filter val="1096.86"/>
        <filter val="279.17"/>
        <filter val="420"/>
        <filter val="860"/>
        <filter val="375.23"/>
        <filter val="820.5"/>
        <filter val="313.65"/>
        <filter val="410.25"/>
        <filter val="169.68"/>
        <filter val="130"/>
        <filter val="526.32"/>
        <filter val="374"/>
        <filter val="235"/>
        <filter val="177.76"/>
        <filter val="140"/>
        <filter val="240"/>
        <filter val="1440"/>
        <filter val="2437.13"/>
        <filter val="509.04"/>
        <filter val="187"/>
        <filter val="149.48"/>
      </filters>
    </filterColumn>
    <filterColumn colId="8">
      <filters>
        <filter val="直采"/>
        <filter val="Saas酒店"/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198</v>
      </c>
      <c r="B1" s="2" t="s">
        <v>199</v>
      </c>
      <c r="C1" s="2" t="s">
        <v>200</v>
      </c>
      <c r="D1" s="2" t="s">
        <v>201</v>
      </c>
      <c r="E1" s="2" t="s">
        <v>13</v>
      </c>
      <c r="F1" s="2" t="s">
        <v>5</v>
      </c>
      <c r="G1" s="2" t="s">
        <v>6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  <c r="U1" s="2" t="s">
        <v>215</v>
      </c>
    </row>
    <row r="2" s="1" customFormat="1" spans="1:21">
      <c r="A2" s="3">
        <v>17565536783</v>
      </c>
      <c r="B2" s="1" t="s">
        <v>216</v>
      </c>
      <c r="C2" s="1" t="s">
        <v>217</v>
      </c>
      <c r="D2" s="1" t="s">
        <v>218</v>
      </c>
      <c r="E2" s="1" t="s">
        <v>185</v>
      </c>
      <c r="F2" s="1" t="s">
        <v>216</v>
      </c>
      <c r="G2" s="1" t="s">
        <v>219</v>
      </c>
      <c r="H2" s="1" t="s">
        <v>220</v>
      </c>
      <c r="I2" s="1" t="s">
        <v>221</v>
      </c>
      <c r="J2" s="1" t="s">
        <v>222</v>
      </c>
      <c r="K2" s="1" t="s">
        <v>221</v>
      </c>
      <c r="L2" s="1" t="s">
        <v>221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227</v>
      </c>
      <c r="S2" s="1" t="s">
        <v>228</v>
      </c>
      <c r="T2" s="1" t="s">
        <v>229</v>
      </c>
      <c r="U2" s="1" t="s">
        <v>230</v>
      </c>
    </row>
    <row r="3" s="1" customFormat="1" spans="1:21">
      <c r="A3" s="3">
        <v>17565126673</v>
      </c>
      <c r="B3" s="1" t="s">
        <v>216</v>
      </c>
      <c r="C3" s="1" t="s">
        <v>231</v>
      </c>
      <c r="D3" s="1" t="s">
        <v>232</v>
      </c>
      <c r="E3" s="1" t="s">
        <v>179</v>
      </c>
      <c r="F3" s="1" t="s">
        <v>216</v>
      </c>
      <c r="G3" s="1" t="s">
        <v>219</v>
      </c>
      <c r="H3" s="1" t="s">
        <v>220</v>
      </c>
      <c r="I3" s="1" t="s">
        <v>233</v>
      </c>
      <c r="J3" s="1" t="s">
        <v>222</v>
      </c>
      <c r="K3" s="1" t="s">
        <v>233</v>
      </c>
      <c r="L3" s="1" t="s">
        <v>233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226</v>
      </c>
      <c r="R3" s="1" t="s">
        <v>234</v>
      </c>
      <c r="S3" s="1" t="s">
        <v>228</v>
      </c>
      <c r="T3" s="1" t="s">
        <v>229</v>
      </c>
      <c r="U3" s="1" t="s">
        <v>230</v>
      </c>
    </row>
    <row r="4" s="1" customFormat="1" spans="1:21">
      <c r="A4" s="3">
        <v>17564766615</v>
      </c>
      <c r="B4" s="1" t="s">
        <v>216</v>
      </c>
      <c r="C4" s="1" t="s">
        <v>235</v>
      </c>
      <c r="D4" s="1" t="s">
        <v>236</v>
      </c>
      <c r="E4" s="1" t="s">
        <v>176</v>
      </c>
      <c r="F4" s="1" t="s">
        <v>216</v>
      </c>
      <c r="G4" s="1" t="s">
        <v>219</v>
      </c>
      <c r="H4" s="1" t="s">
        <v>220</v>
      </c>
      <c r="I4" s="1" t="s">
        <v>237</v>
      </c>
      <c r="J4" s="1" t="s">
        <v>222</v>
      </c>
      <c r="K4" s="1" t="s">
        <v>237</v>
      </c>
      <c r="L4" s="1" t="s">
        <v>237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226</v>
      </c>
      <c r="R4" s="1" t="s">
        <v>238</v>
      </c>
      <c r="S4" s="1" t="s">
        <v>228</v>
      </c>
      <c r="T4" s="1" t="s">
        <v>229</v>
      </c>
      <c r="U4" s="1" t="s">
        <v>230</v>
      </c>
    </row>
    <row r="5" s="1" customFormat="1" spans="1:21">
      <c r="A5" s="3">
        <v>17564547819</v>
      </c>
      <c r="B5" s="1" t="s">
        <v>216</v>
      </c>
      <c r="C5" s="1" t="s">
        <v>239</v>
      </c>
      <c r="D5" s="1" t="s">
        <v>240</v>
      </c>
      <c r="E5" s="1" t="s">
        <v>172</v>
      </c>
      <c r="F5" s="1" t="s">
        <v>216</v>
      </c>
      <c r="G5" s="1" t="s">
        <v>219</v>
      </c>
      <c r="H5" s="1" t="s">
        <v>220</v>
      </c>
      <c r="I5" s="1" t="s">
        <v>241</v>
      </c>
      <c r="J5" s="1" t="s">
        <v>222</v>
      </c>
      <c r="K5" s="1" t="s">
        <v>241</v>
      </c>
      <c r="L5" s="1" t="s">
        <v>241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226</v>
      </c>
      <c r="R5" s="1" t="s">
        <v>242</v>
      </c>
      <c r="S5" s="1" t="s">
        <v>228</v>
      </c>
      <c r="T5" s="1" t="s">
        <v>229</v>
      </c>
      <c r="U5" s="1" t="s">
        <v>230</v>
      </c>
    </row>
    <row r="6" s="1" customFormat="1" spans="1:21">
      <c r="A6" s="3">
        <v>17564436978</v>
      </c>
      <c r="B6" s="1" t="s">
        <v>216</v>
      </c>
      <c r="C6" s="1" t="s">
        <v>243</v>
      </c>
      <c r="D6" s="1" t="s">
        <v>232</v>
      </c>
      <c r="E6" s="1" t="s">
        <v>169</v>
      </c>
      <c r="F6" s="1" t="s">
        <v>216</v>
      </c>
      <c r="G6" s="1" t="s">
        <v>219</v>
      </c>
      <c r="H6" s="1" t="s">
        <v>220</v>
      </c>
      <c r="I6" s="1" t="s">
        <v>244</v>
      </c>
      <c r="J6" s="1" t="s">
        <v>222</v>
      </c>
      <c r="K6" s="1" t="s">
        <v>244</v>
      </c>
      <c r="L6" s="1" t="s">
        <v>244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226</v>
      </c>
      <c r="R6" s="1" t="s">
        <v>245</v>
      </c>
      <c r="S6" s="1" t="s">
        <v>228</v>
      </c>
      <c r="T6" s="1" t="s">
        <v>229</v>
      </c>
      <c r="U6" s="1" t="s">
        <v>230</v>
      </c>
    </row>
    <row r="7" s="1" customFormat="1" spans="1:21">
      <c r="A7" s="3">
        <v>17564391242</v>
      </c>
      <c r="B7" s="1" t="s">
        <v>216</v>
      </c>
      <c r="C7" s="1" t="s">
        <v>246</v>
      </c>
      <c r="D7" s="1" t="s">
        <v>247</v>
      </c>
      <c r="E7" s="1" t="s">
        <v>166</v>
      </c>
      <c r="F7" s="1" t="s">
        <v>216</v>
      </c>
      <c r="G7" s="1" t="s">
        <v>219</v>
      </c>
      <c r="H7" s="1" t="s">
        <v>220</v>
      </c>
      <c r="I7" s="1" t="s">
        <v>248</v>
      </c>
      <c r="J7" s="1" t="s">
        <v>222</v>
      </c>
      <c r="K7" s="1" t="s">
        <v>248</v>
      </c>
      <c r="L7" s="1" t="s">
        <v>248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226</v>
      </c>
      <c r="R7" s="1" t="s">
        <v>249</v>
      </c>
      <c r="S7" s="1" t="s">
        <v>228</v>
      </c>
      <c r="T7" s="1" t="s">
        <v>229</v>
      </c>
      <c r="U7" s="1" t="s">
        <v>230</v>
      </c>
    </row>
    <row r="8" s="1" customFormat="1" spans="1:21">
      <c r="A8" s="3">
        <v>17563503360</v>
      </c>
      <c r="B8" s="1" t="s">
        <v>216</v>
      </c>
      <c r="C8" s="1" t="s">
        <v>250</v>
      </c>
      <c r="D8" s="1" t="s">
        <v>232</v>
      </c>
      <c r="E8" s="1" t="s">
        <v>161</v>
      </c>
      <c r="F8" s="1" t="s">
        <v>216</v>
      </c>
      <c r="G8" s="1" t="s">
        <v>219</v>
      </c>
      <c r="H8" s="1" t="s">
        <v>220</v>
      </c>
      <c r="I8" s="1" t="s">
        <v>244</v>
      </c>
      <c r="J8" s="1" t="s">
        <v>222</v>
      </c>
      <c r="K8" s="1" t="s">
        <v>244</v>
      </c>
      <c r="L8" s="1" t="s">
        <v>244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251</v>
      </c>
      <c r="S8" s="1" t="s">
        <v>228</v>
      </c>
      <c r="T8" s="1" t="s">
        <v>229</v>
      </c>
      <c r="U8" s="1" t="s">
        <v>230</v>
      </c>
    </row>
    <row r="9" s="1" customFormat="1" spans="1:21">
      <c r="A9" s="3">
        <v>17557638116</v>
      </c>
      <c r="B9" s="1" t="s">
        <v>252</v>
      </c>
      <c r="C9" s="1" t="s">
        <v>253</v>
      </c>
      <c r="D9" s="1" t="s">
        <v>236</v>
      </c>
      <c r="E9" s="1" t="s">
        <v>156</v>
      </c>
      <c r="F9" s="1" t="s">
        <v>216</v>
      </c>
      <c r="G9" s="1" t="s">
        <v>219</v>
      </c>
      <c r="H9" s="1" t="s">
        <v>220</v>
      </c>
      <c r="I9" s="1" t="s">
        <v>237</v>
      </c>
      <c r="J9" s="1" t="s">
        <v>222</v>
      </c>
      <c r="K9" s="1" t="s">
        <v>237</v>
      </c>
      <c r="L9" s="1" t="s">
        <v>237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226</v>
      </c>
      <c r="R9" s="1" t="s">
        <v>254</v>
      </c>
      <c r="S9" s="1" t="s">
        <v>228</v>
      </c>
      <c r="T9" s="1" t="s">
        <v>229</v>
      </c>
      <c r="U9" s="1" t="s">
        <v>230</v>
      </c>
    </row>
    <row r="10" s="1" customFormat="1" spans="1:21">
      <c r="A10" s="3">
        <v>17557365179</v>
      </c>
      <c r="B10" s="1" t="s">
        <v>252</v>
      </c>
      <c r="C10" s="1" t="s">
        <v>255</v>
      </c>
      <c r="D10" s="1" t="s">
        <v>218</v>
      </c>
      <c r="E10" s="1" t="s">
        <v>129</v>
      </c>
      <c r="F10" s="1" t="s">
        <v>252</v>
      </c>
      <c r="G10" s="1" t="s">
        <v>216</v>
      </c>
      <c r="H10" s="1" t="s">
        <v>220</v>
      </c>
      <c r="I10" s="1" t="s">
        <v>256</v>
      </c>
      <c r="J10" s="1" t="s">
        <v>222</v>
      </c>
      <c r="K10" s="1" t="s">
        <v>256</v>
      </c>
      <c r="L10" s="1" t="s">
        <v>256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226</v>
      </c>
      <c r="R10" s="1" t="s">
        <v>257</v>
      </c>
      <c r="S10" s="1" t="s">
        <v>228</v>
      </c>
      <c r="T10" s="1" t="s">
        <v>229</v>
      </c>
      <c r="U10" s="1" t="s">
        <v>230</v>
      </c>
    </row>
    <row r="11" s="1" customFormat="1" spans="1:21">
      <c r="A11" s="3">
        <v>17557262162</v>
      </c>
      <c r="B11" s="1" t="s">
        <v>252</v>
      </c>
      <c r="C11" s="1" t="s">
        <v>258</v>
      </c>
      <c r="D11" s="1" t="s">
        <v>259</v>
      </c>
      <c r="E11" s="1" t="s">
        <v>124</v>
      </c>
      <c r="F11" s="1" t="s">
        <v>252</v>
      </c>
      <c r="G11" s="1" t="s">
        <v>216</v>
      </c>
      <c r="H11" s="1" t="s">
        <v>220</v>
      </c>
      <c r="I11" s="1" t="s">
        <v>260</v>
      </c>
      <c r="J11" s="1" t="s">
        <v>222</v>
      </c>
      <c r="K11" s="1" t="s">
        <v>260</v>
      </c>
      <c r="L11" s="1" t="s">
        <v>260</v>
      </c>
      <c r="M11" s="1" t="s">
        <v>223</v>
      </c>
      <c r="N11" s="1" t="s">
        <v>223</v>
      </c>
      <c r="O11" s="1" t="s">
        <v>224</v>
      </c>
      <c r="P11" s="1" t="s">
        <v>225</v>
      </c>
      <c r="Q11" s="1" t="s">
        <v>226</v>
      </c>
      <c r="R11" s="1" t="s">
        <v>261</v>
      </c>
      <c r="S11" s="1" t="s">
        <v>228</v>
      </c>
      <c r="T11" s="1" t="s">
        <v>229</v>
      </c>
      <c r="U11" s="1" t="s">
        <v>230</v>
      </c>
    </row>
    <row r="12" s="1" customFormat="1" spans="1:21">
      <c r="A12" s="3">
        <v>17557044122</v>
      </c>
      <c r="B12" s="1" t="s">
        <v>252</v>
      </c>
      <c r="C12" s="1" t="s">
        <v>262</v>
      </c>
      <c r="D12" s="1" t="s">
        <v>263</v>
      </c>
      <c r="E12" s="1" t="s">
        <v>121</v>
      </c>
      <c r="F12" s="1" t="s">
        <v>252</v>
      </c>
      <c r="G12" s="1" t="s">
        <v>216</v>
      </c>
      <c r="H12" s="1" t="s">
        <v>220</v>
      </c>
      <c r="I12" s="1" t="s">
        <v>264</v>
      </c>
      <c r="J12" s="1" t="s">
        <v>222</v>
      </c>
      <c r="K12" s="1" t="s">
        <v>264</v>
      </c>
      <c r="L12" s="1" t="s">
        <v>264</v>
      </c>
      <c r="M12" s="1" t="s">
        <v>223</v>
      </c>
      <c r="N12" s="1" t="s">
        <v>223</v>
      </c>
      <c r="O12" s="1" t="s">
        <v>224</v>
      </c>
      <c r="P12" s="1" t="s">
        <v>225</v>
      </c>
      <c r="Q12" s="1" t="s">
        <v>226</v>
      </c>
      <c r="R12" s="1" t="s">
        <v>265</v>
      </c>
      <c r="S12" s="1" t="s">
        <v>228</v>
      </c>
      <c r="T12" s="1" t="s">
        <v>229</v>
      </c>
      <c r="U12" s="1" t="s">
        <v>230</v>
      </c>
    </row>
    <row r="13" s="1" customFormat="1" spans="1:21">
      <c r="A13" s="3">
        <v>17556977118</v>
      </c>
      <c r="B13" s="1" t="s">
        <v>252</v>
      </c>
      <c r="C13" s="1" t="s">
        <v>266</v>
      </c>
      <c r="D13" s="1" t="s">
        <v>240</v>
      </c>
      <c r="E13" s="1" t="s">
        <v>151</v>
      </c>
      <c r="F13" s="1" t="s">
        <v>216</v>
      </c>
      <c r="G13" s="1" t="s">
        <v>219</v>
      </c>
      <c r="H13" s="1" t="s">
        <v>220</v>
      </c>
      <c r="I13" s="1" t="s">
        <v>267</v>
      </c>
      <c r="J13" s="1" t="s">
        <v>222</v>
      </c>
      <c r="K13" s="1" t="s">
        <v>267</v>
      </c>
      <c r="L13" s="1" t="s">
        <v>267</v>
      </c>
      <c r="M13" s="1" t="s">
        <v>223</v>
      </c>
      <c r="N13" s="1" t="s">
        <v>223</v>
      </c>
      <c r="O13" s="1" t="s">
        <v>224</v>
      </c>
      <c r="P13" s="1" t="s">
        <v>225</v>
      </c>
      <c r="Q13" s="1" t="s">
        <v>226</v>
      </c>
      <c r="R13" s="1" t="s">
        <v>268</v>
      </c>
      <c r="S13" s="1" t="s">
        <v>228</v>
      </c>
      <c r="T13" s="1" t="s">
        <v>229</v>
      </c>
      <c r="U13" s="1" t="s">
        <v>230</v>
      </c>
    </row>
    <row r="14" s="1" customFormat="1" spans="1:21">
      <c r="A14" s="3">
        <v>17556679957</v>
      </c>
      <c r="B14" s="1" t="s">
        <v>252</v>
      </c>
      <c r="C14" s="1" t="s">
        <v>269</v>
      </c>
      <c r="D14" s="1" t="s">
        <v>270</v>
      </c>
      <c r="E14" s="1" t="s">
        <v>148</v>
      </c>
      <c r="F14" s="1" t="s">
        <v>216</v>
      </c>
      <c r="G14" s="1" t="s">
        <v>219</v>
      </c>
      <c r="H14" s="1" t="s">
        <v>220</v>
      </c>
      <c r="I14" s="1" t="s">
        <v>271</v>
      </c>
      <c r="J14" s="1" t="s">
        <v>222</v>
      </c>
      <c r="K14" s="1" t="s">
        <v>271</v>
      </c>
      <c r="L14" s="1" t="s">
        <v>271</v>
      </c>
      <c r="M14" s="1" t="s">
        <v>223</v>
      </c>
      <c r="N14" s="1" t="s">
        <v>223</v>
      </c>
      <c r="O14" s="1" t="s">
        <v>224</v>
      </c>
      <c r="P14" s="1" t="s">
        <v>225</v>
      </c>
      <c r="Q14" s="1" t="s">
        <v>226</v>
      </c>
      <c r="R14" s="1" t="s">
        <v>272</v>
      </c>
      <c r="S14" s="1" t="s">
        <v>228</v>
      </c>
      <c r="T14" s="1" t="s">
        <v>229</v>
      </c>
      <c r="U14" s="1" t="s">
        <v>273</v>
      </c>
    </row>
    <row r="15" s="1" customFormat="1" spans="1:21">
      <c r="A15" s="3">
        <v>17550117588</v>
      </c>
      <c r="B15" s="1" t="s">
        <v>252</v>
      </c>
      <c r="C15" s="1" t="s">
        <v>274</v>
      </c>
      <c r="D15" s="1" t="s">
        <v>236</v>
      </c>
      <c r="E15" s="1" t="s">
        <v>97</v>
      </c>
      <c r="F15" s="1" t="s">
        <v>252</v>
      </c>
      <c r="G15" s="1" t="s">
        <v>216</v>
      </c>
      <c r="H15" s="1" t="s">
        <v>220</v>
      </c>
      <c r="I15" s="1" t="s">
        <v>275</v>
      </c>
      <c r="J15" s="1" t="s">
        <v>222</v>
      </c>
      <c r="K15" s="1" t="s">
        <v>275</v>
      </c>
      <c r="L15" s="1" t="s">
        <v>275</v>
      </c>
      <c r="M15" s="1" t="s">
        <v>223</v>
      </c>
      <c r="N15" s="1" t="s">
        <v>223</v>
      </c>
      <c r="O15" s="1" t="s">
        <v>224</v>
      </c>
      <c r="P15" s="1" t="s">
        <v>225</v>
      </c>
      <c r="Q15" s="1" t="s">
        <v>226</v>
      </c>
      <c r="R15" s="1" t="s">
        <v>276</v>
      </c>
      <c r="S15" s="1" t="s">
        <v>228</v>
      </c>
      <c r="T15" s="1" t="s">
        <v>229</v>
      </c>
      <c r="U15" s="1" t="s">
        <v>230</v>
      </c>
    </row>
    <row r="16" s="1" customFormat="1" spans="1:21">
      <c r="A16" s="3">
        <v>17549489476</v>
      </c>
      <c r="B16" s="1" t="s">
        <v>252</v>
      </c>
      <c r="C16" s="1" t="s">
        <v>277</v>
      </c>
      <c r="D16" s="1" t="s">
        <v>278</v>
      </c>
      <c r="E16" s="1" t="s">
        <v>143</v>
      </c>
      <c r="F16" s="1" t="s">
        <v>252</v>
      </c>
      <c r="G16" s="1" t="s">
        <v>219</v>
      </c>
      <c r="H16" s="1" t="s">
        <v>220</v>
      </c>
      <c r="I16" s="1" t="s">
        <v>279</v>
      </c>
      <c r="J16" s="1" t="s">
        <v>222</v>
      </c>
      <c r="K16" s="1" t="s">
        <v>279</v>
      </c>
      <c r="L16" s="1" t="s">
        <v>279</v>
      </c>
      <c r="M16" s="1" t="s">
        <v>223</v>
      </c>
      <c r="N16" s="1" t="s">
        <v>223</v>
      </c>
      <c r="O16" s="1" t="s">
        <v>224</v>
      </c>
      <c r="P16" s="1" t="s">
        <v>225</v>
      </c>
      <c r="Q16" s="1" t="s">
        <v>226</v>
      </c>
      <c r="R16" s="1" t="s">
        <v>280</v>
      </c>
      <c r="S16" s="1" t="s">
        <v>228</v>
      </c>
      <c r="T16" s="1" t="s">
        <v>229</v>
      </c>
      <c r="U16" s="1" t="s">
        <v>230</v>
      </c>
    </row>
    <row r="17" s="1" customFormat="1" spans="1:21">
      <c r="A17" s="3">
        <v>17549092464</v>
      </c>
      <c r="B17" s="1" t="s">
        <v>281</v>
      </c>
      <c r="C17" s="1" t="s">
        <v>282</v>
      </c>
      <c r="D17" s="1" t="s">
        <v>232</v>
      </c>
      <c r="E17" s="1" t="s">
        <v>111</v>
      </c>
      <c r="F17" s="1" t="s">
        <v>281</v>
      </c>
      <c r="G17" s="1" t="s">
        <v>216</v>
      </c>
      <c r="H17" s="1" t="s">
        <v>220</v>
      </c>
      <c r="I17" s="1" t="s">
        <v>283</v>
      </c>
      <c r="J17" s="1" t="s">
        <v>222</v>
      </c>
      <c r="K17" s="1" t="s">
        <v>283</v>
      </c>
      <c r="L17" s="1" t="s">
        <v>283</v>
      </c>
      <c r="M17" s="1" t="s">
        <v>223</v>
      </c>
      <c r="N17" s="1" t="s">
        <v>223</v>
      </c>
      <c r="O17" s="1" t="s">
        <v>224</v>
      </c>
      <c r="P17" s="1" t="s">
        <v>225</v>
      </c>
      <c r="Q17" s="1" t="s">
        <v>226</v>
      </c>
      <c r="R17" s="1" t="s">
        <v>284</v>
      </c>
      <c r="S17" s="1" t="s">
        <v>228</v>
      </c>
      <c r="T17" s="1" t="s">
        <v>229</v>
      </c>
      <c r="U17" s="1" t="s">
        <v>230</v>
      </c>
    </row>
    <row r="18" s="1" customFormat="1" spans="1:21">
      <c r="A18" s="3">
        <v>17548232368</v>
      </c>
      <c r="B18" s="1" t="s">
        <v>281</v>
      </c>
      <c r="C18" s="1" t="s">
        <v>285</v>
      </c>
      <c r="D18" s="1" t="s">
        <v>236</v>
      </c>
      <c r="E18" s="1" t="s">
        <v>97</v>
      </c>
      <c r="F18" s="1" t="s">
        <v>281</v>
      </c>
      <c r="G18" s="1" t="s">
        <v>252</v>
      </c>
      <c r="H18" s="1" t="s">
        <v>220</v>
      </c>
      <c r="I18" s="1" t="s">
        <v>275</v>
      </c>
      <c r="J18" s="1" t="s">
        <v>222</v>
      </c>
      <c r="K18" s="1" t="s">
        <v>275</v>
      </c>
      <c r="L18" s="1" t="s">
        <v>275</v>
      </c>
      <c r="M18" s="1" t="s">
        <v>223</v>
      </c>
      <c r="N18" s="1" t="s">
        <v>223</v>
      </c>
      <c r="O18" s="1" t="s">
        <v>224</v>
      </c>
      <c r="P18" s="1" t="s">
        <v>225</v>
      </c>
      <c r="Q18" s="1" t="s">
        <v>226</v>
      </c>
      <c r="R18" s="1" t="s">
        <v>286</v>
      </c>
      <c r="S18" s="1" t="s">
        <v>228</v>
      </c>
      <c r="T18" s="1" t="s">
        <v>229</v>
      </c>
      <c r="U18" s="1" t="s">
        <v>230</v>
      </c>
    </row>
    <row r="19" s="1" customFormat="1" spans="1:21">
      <c r="A19" s="3">
        <v>17542352880</v>
      </c>
      <c r="B19" s="1" t="s">
        <v>281</v>
      </c>
      <c r="C19" s="1" t="s">
        <v>287</v>
      </c>
      <c r="D19" s="1" t="s">
        <v>288</v>
      </c>
      <c r="E19" s="1" t="s">
        <v>86</v>
      </c>
      <c r="F19" s="1" t="s">
        <v>281</v>
      </c>
      <c r="G19" s="1" t="s">
        <v>252</v>
      </c>
      <c r="H19" s="1" t="s">
        <v>220</v>
      </c>
      <c r="I19" s="1" t="s">
        <v>289</v>
      </c>
      <c r="J19" s="1" t="s">
        <v>222</v>
      </c>
      <c r="K19" s="1" t="s">
        <v>289</v>
      </c>
      <c r="L19" s="1" t="s">
        <v>289</v>
      </c>
      <c r="M19" s="1" t="s">
        <v>223</v>
      </c>
      <c r="N19" s="1" t="s">
        <v>223</v>
      </c>
      <c r="O19" s="1" t="s">
        <v>224</v>
      </c>
      <c r="P19" s="1" t="s">
        <v>225</v>
      </c>
      <c r="Q19" s="1" t="s">
        <v>226</v>
      </c>
      <c r="R19" s="1" t="s">
        <v>290</v>
      </c>
      <c r="S19" s="1" t="s">
        <v>228</v>
      </c>
      <c r="T19" s="1" t="s">
        <v>229</v>
      </c>
      <c r="U19" s="1" t="s">
        <v>291</v>
      </c>
    </row>
    <row r="20" s="1" customFormat="1" spans="1:21">
      <c r="A20" s="3">
        <v>17542323404</v>
      </c>
      <c r="B20" s="1" t="s">
        <v>281</v>
      </c>
      <c r="C20" s="1" t="s">
        <v>292</v>
      </c>
      <c r="D20" s="1" t="s">
        <v>240</v>
      </c>
      <c r="E20" s="1" t="s">
        <v>80</v>
      </c>
      <c r="F20" s="1" t="s">
        <v>281</v>
      </c>
      <c r="G20" s="1" t="s">
        <v>252</v>
      </c>
      <c r="H20" s="1" t="s">
        <v>220</v>
      </c>
      <c r="I20" s="1" t="s">
        <v>293</v>
      </c>
      <c r="J20" s="1" t="s">
        <v>222</v>
      </c>
      <c r="K20" s="1" t="s">
        <v>293</v>
      </c>
      <c r="L20" s="1" t="s">
        <v>293</v>
      </c>
      <c r="M20" s="1" t="s">
        <v>223</v>
      </c>
      <c r="N20" s="1" t="s">
        <v>223</v>
      </c>
      <c r="O20" s="1" t="s">
        <v>224</v>
      </c>
      <c r="P20" s="1" t="s">
        <v>225</v>
      </c>
      <c r="Q20" s="1" t="s">
        <v>226</v>
      </c>
      <c r="R20" s="1" t="s">
        <v>294</v>
      </c>
      <c r="S20" s="1" t="s">
        <v>228</v>
      </c>
      <c r="T20" s="1" t="s">
        <v>229</v>
      </c>
      <c r="U20" s="1" t="s">
        <v>230</v>
      </c>
    </row>
    <row r="21" s="1" customFormat="1" spans="1:21">
      <c r="A21" s="3">
        <v>17542218671</v>
      </c>
      <c r="B21" s="1" t="s">
        <v>281</v>
      </c>
      <c r="C21" s="1" t="s">
        <v>295</v>
      </c>
      <c r="D21" s="1" t="s">
        <v>296</v>
      </c>
      <c r="E21" s="1" t="s">
        <v>75</v>
      </c>
      <c r="F21" s="1" t="s">
        <v>281</v>
      </c>
      <c r="G21" s="1" t="s">
        <v>252</v>
      </c>
      <c r="H21" s="1" t="s">
        <v>220</v>
      </c>
      <c r="I21" s="1" t="s">
        <v>297</v>
      </c>
      <c r="J21" s="1" t="s">
        <v>222</v>
      </c>
      <c r="K21" s="1" t="s">
        <v>297</v>
      </c>
      <c r="L21" s="1" t="s">
        <v>297</v>
      </c>
      <c r="M21" s="1" t="s">
        <v>223</v>
      </c>
      <c r="N21" s="1" t="s">
        <v>223</v>
      </c>
      <c r="O21" s="1" t="s">
        <v>224</v>
      </c>
      <c r="P21" s="1" t="s">
        <v>225</v>
      </c>
      <c r="Q21" s="1" t="s">
        <v>226</v>
      </c>
      <c r="R21" s="1" t="s">
        <v>298</v>
      </c>
      <c r="S21" s="1" t="s">
        <v>228</v>
      </c>
      <c r="T21" s="1" t="s">
        <v>229</v>
      </c>
      <c r="U21" s="1" t="s">
        <v>273</v>
      </c>
    </row>
    <row r="22" s="1" customFormat="1" spans="1:21">
      <c r="A22" s="3">
        <v>17541820689</v>
      </c>
      <c r="B22" s="1" t="s">
        <v>281</v>
      </c>
      <c r="C22" s="1" t="s">
        <v>299</v>
      </c>
      <c r="D22" s="1" t="s">
        <v>300</v>
      </c>
      <c r="E22" s="1" t="s">
        <v>72</v>
      </c>
      <c r="F22" s="1" t="s">
        <v>281</v>
      </c>
      <c r="G22" s="1" t="s">
        <v>252</v>
      </c>
      <c r="H22" s="1" t="s">
        <v>220</v>
      </c>
      <c r="I22" s="1" t="s">
        <v>301</v>
      </c>
      <c r="J22" s="1" t="s">
        <v>222</v>
      </c>
      <c r="K22" s="1" t="s">
        <v>301</v>
      </c>
      <c r="L22" s="1" t="s">
        <v>301</v>
      </c>
      <c r="M22" s="1" t="s">
        <v>223</v>
      </c>
      <c r="N22" s="1" t="s">
        <v>223</v>
      </c>
      <c r="O22" s="1" t="s">
        <v>224</v>
      </c>
      <c r="P22" s="1" t="s">
        <v>225</v>
      </c>
      <c r="Q22" s="1" t="s">
        <v>226</v>
      </c>
      <c r="R22" s="1" t="s">
        <v>302</v>
      </c>
      <c r="S22" s="1" t="s">
        <v>228</v>
      </c>
      <c r="T22" s="1" t="s">
        <v>229</v>
      </c>
      <c r="U22" s="1" t="s">
        <v>230</v>
      </c>
    </row>
    <row r="23" s="1" customFormat="1" spans="1:21">
      <c r="A23" s="3">
        <v>17541572361</v>
      </c>
      <c r="B23" s="1" t="s">
        <v>281</v>
      </c>
      <c r="C23" s="1" t="s">
        <v>303</v>
      </c>
      <c r="D23" s="1" t="s">
        <v>232</v>
      </c>
      <c r="E23" s="1" t="s">
        <v>107</v>
      </c>
      <c r="F23" s="1" t="s">
        <v>281</v>
      </c>
      <c r="G23" s="1" t="s">
        <v>216</v>
      </c>
      <c r="H23" s="1" t="s">
        <v>220</v>
      </c>
      <c r="I23" s="1" t="s">
        <v>304</v>
      </c>
      <c r="J23" s="1" t="s">
        <v>222</v>
      </c>
      <c r="K23" s="1" t="s">
        <v>304</v>
      </c>
      <c r="L23" s="1" t="s">
        <v>304</v>
      </c>
      <c r="M23" s="1" t="s">
        <v>223</v>
      </c>
      <c r="N23" s="1" t="s">
        <v>223</v>
      </c>
      <c r="O23" s="1" t="s">
        <v>224</v>
      </c>
      <c r="P23" s="1" t="s">
        <v>225</v>
      </c>
      <c r="Q23" s="1" t="s">
        <v>226</v>
      </c>
      <c r="R23" s="1" t="s">
        <v>305</v>
      </c>
      <c r="S23" s="1" t="s">
        <v>228</v>
      </c>
      <c r="T23" s="1" t="s">
        <v>229</v>
      </c>
      <c r="U23" s="1" t="s">
        <v>230</v>
      </c>
    </row>
    <row r="24" s="1" customFormat="1" spans="1:21">
      <c r="A24" s="3">
        <v>17541345903</v>
      </c>
      <c r="B24" s="1" t="s">
        <v>281</v>
      </c>
      <c r="C24" s="1" t="s">
        <v>306</v>
      </c>
      <c r="D24" s="1" t="s">
        <v>259</v>
      </c>
      <c r="E24" s="1" t="s">
        <v>67</v>
      </c>
      <c r="F24" s="1" t="s">
        <v>281</v>
      </c>
      <c r="G24" s="1" t="s">
        <v>252</v>
      </c>
      <c r="H24" s="1" t="s">
        <v>220</v>
      </c>
      <c r="I24" s="1" t="s">
        <v>307</v>
      </c>
      <c r="J24" s="1" t="s">
        <v>222</v>
      </c>
      <c r="K24" s="1" t="s">
        <v>307</v>
      </c>
      <c r="L24" s="1" t="s">
        <v>307</v>
      </c>
      <c r="M24" s="1" t="s">
        <v>223</v>
      </c>
      <c r="N24" s="1" t="s">
        <v>223</v>
      </c>
      <c r="O24" s="1" t="s">
        <v>224</v>
      </c>
      <c r="P24" s="1" t="s">
        <v>225</v>
      </c>
      <c r="Q24" s="1" t="s">
        <v>226</v>
      </c>
      <c r="R24" s="1" t="s">
        <v>308</v>
      </c>
      <c r="S24" s="1" t="s">
        <v>228</v>
      </c>
      <c r="T24" s="1" t="s">
        <v>229</v>
      </c>
      <c r="U24" s="1" t="s">
        <v>230</v>
      </c>
    </row>
    <row r="25" s="1" customFormat="1" spans="1:21">
      <c r="A25" s="3">
        <v>17541268666</v>
      </c>
      <c r="B25" s="1" t="s">
        <v>281</v>
      </c>
      <c r="C25" s="1" t="s">
        <v>309</v>
      </c>
      <c r="D25" s="1" t="s">
        <v>296</v>
      </c>
      <c r="E25" s="1" t="s">
        <v>63</v>
      </c>
      <c r="F25" s="1" t="s">
        <v>281</v>
      </c>
      <c r="G25" s="1" t="s">
        <v>252</v>
      </c>
      <c r="H25" s="1" t="s">
        <v>220</v>
      </c>
      <c r="I25" s="1" t="s">
        <v>310</v>
      </c>
      <c r="J25" s="1" t="s">
        <v>222</v>
      </c>
      <c r="K25" s="1" t="s">
        <v>310</v>
      </c>
      <c r="L25" s="1" t="s">
        <v>310</v>
      </c>
      <c r="M25" s="1" t="s">
        <v>223</v>
      </c>
      <c r="N25" s="1" t="s">
        <v>223</v>
      </c>
      <c r="O25" s="1" t="s">
        <v>224</v>
      </c>
      <c r="P25" s="1" t="s">
        <v>225</v>
      </c>
      <c r="Q25" s="1" t="s">
        <v>226</v>
      </c>
      <c r="R25" s="1" t="s">
        <v>311</v>
      </c>
      <c r="S25" s="1" t="s">
        <v>228</v>
      </c>
      <c r="T25" s="1" t="s">
        <v>229</v>
      </c>
      <c r="U25" s="1" t="s">
        <v>273</v>
      </c>
    </row>
    <row r="26" s="1" customFormat="1" spans="1:21">
      <c r="A26" s="3">
        <v>17541220437</v>
      </c>
      <c r="B26" s="1" t="s">
        <v>281</v>
      </c>
      <c r="C26" s="1" t="s">
        <v>312</v>
      </c>
      <c r="D26" s="1" t="s">
        <v>313</v>
      </c>
      <c r="E26" s="1" t="s">
        <v>58</v>
      </c>
      <c r="F26" s="1" t="s">
        <v>281</v>
      </c>
      <c r="G26" s="1" t="s">
        <v>252</v>
      </c>
      <c r="H26" s="1" t="s">
        <v>220</v>
      </c>
      <c r="I26" s="1" t="s">
        <v>314</v>
      </c>
      <c r="J26" s="1" t="s">
        <v>222</v>
      </c>
      <c r="K26" s="1" t="s">
        <v>314</v>
      </c>
      <c r="L26" s="1" t="s">
        <v>314</v>
      </c>
      <c r="M26" s="1" t="s">
        <v>223</v>
      </c>
      <c r="N26" s="1" t="s">
        <v>223</v>
      </c>
      <c r="O26" s="1" t="s">
        <v>224</v>
      </c>
      <c r="P26" s="1" t="s">
        <v>225</v>
      </c>
      <c r="Q26" s="1" t="s">
        <v>226</v>
      </c>
      <c r="R26" s="1" t="s">
        <v>315</v>
      </c>
      <c r="S26" s="1" t="s">
        <v>228</v>
      </c>
      <c r="T26" s="1" t="s">
        <v>229</v>
      </c>
      <c r="U26" s="1" t="s">
        <v>273</v>
      </c>
    </row>
    <row r="27" s="1" customFormat="1" spans="1:21">
      <c r="A27" s="3">
        <v>17541205219</v>
      </c>
      <c r="B27" s="1" t="s">
        <v>281</v>
      </c>
      <c r="C27" s="1" t="s">
        <v>316</v>
      </c>
      <c r="D27" s="1" t="s">
        <v>232</v>
      </c>
      <c r="E27" s="1" t="s">
        <v>52</v>
      </c>
      <c r="F27" s="1" t="s">
        <v>281</v>
      </c>
      <c r="G27" s="1" t="s">
        <v>252</v>
      </c>
      <c r="H27" s="1" t="s">
        <v>220</v>
      </c>
      <c r="I27" s="1" t="s">
        <v>233</v>
      </c>
      <c r="J27" s="1" t="s">
        <v>222</v>
      </c>
      <c r="K27" s="1" t="s">
        <v>233</v>
      </c>
      <c r="L27" s="1" t="s">
        <v>233</v>
      </c>
      <c r="M27" s="1" t="s">
        <v>223</v>
      </c>
      <c r="N27" s="1" t="s">
        <v>223</v>
      </c>
      <c r="O27" s="1" t="s">
        <v>224</v>
      </c>
      <c r="P27" s="1" t="s">
        <v>225</v>
      </c>
      <c r="Q27" s="1" t="s">
        <v>226</v>
      </c>
      <c r="R27" s="1" t="s">
        <v>317</v>
      </c>
      <c r="S27" s="1" t="s">
        <v>228</v>
      </c>
      <c r="T27" s="1" t="s">
        <v>229</v>
      </c>
      <c r="U27" s="1" t="s">
        <v>230</v>
      </c>
    </row>
    <row r="28" s="1" customFormat="1" spans="1:21">
      <c r="A28" s="3">
        <v>17526655922</v>
      </c>
      <c r="B28" s="1" t="s">
        <v>318</v>
      </c>
      <c r="C28" s="1" t="s">
        <v>319</v>
      </c>
      <c r="D28" s="1" t="s">
        <v>320</v>
      </c>
      <c r="E28" s="1" t="s">
        <v>131</v>
      </c>
      <c r="F28" s="1" t="s">
        <v>281</v>
      </c>
      <c r="G28" s="1" t="s">
        <v>219</v>
      </c>
      <c r="H28" s="1" t="s">
        <v>220</v>
      </c>
      <c r="I28" s="1" t="s">
        <v>321</v>
      </c>
      <c r="J28" s="1" t="s">
        <v>222</v>
      </c>
      <c r="K28" s="1" t="s">
        <v>321</v>
      </c>
      <c r="L28" s="1" t="s">
        <v>321</v>
      </c>
      <c r="M28" s="1" t="s">
        <v>223</v>
      </c>
      <c r="N28" s="1" t="s">
        <v>223</v>
      </c>
      <c r="O28" s="1" t="s">
        <v>224</v>
      </c>
      <c r="P28" s="1" t="s">
        <v>225</v>
      </c>
      <c r="Q28" s="1" t="s">
        <v>226</v>
      </c>
      <c r="R28" s="1" t="s">
        <v>322</v>
      </c>
      <c r="S28" s="1" t="s">
        <v>228</v>
      </c>
      <c r="T28" s="1" t="s">
        <v>229</v>
      </c>
      <c r="U28" s="1" t="s">
        <v>273</v>
      </c>
    </row>
    <row r="29" s="1" customFormat="1" spans="1:21">
      <c r="A29" s="3">
        <v>17526376680</v>
      </c>
      <c r="B29" s="1" t="s">
        <v>318</v>
      </c>
      <c r="C29" s="1" t="s">
        <v>323</v>
      </c>
      <c r="D29" s="1" t="s">
        <v>320</v>
      </c>
      <c r="E29" s="1" t="s">
        <v>42</v>
      </c>
      <c r="F29" s="1" t="s">
        <v>281</v>
      </c>
      <c r="G29" s="1" t="s">
        <v>252</v>
      </c>
      <c r="H29" s="1" t="s">
        <v>220</v>
      </c>
      <c r="I29" s="1" t="s">
        <v>324</v>
      </c>
      <c r="J29" s="1" t="s">
        <v>222</v>
      </c>
      <c r="K29" s="1" t="s">
        <v>324</v>
      </c>
      <c r="L29" s="1" t="s">
        <v>324</v>
      </c>
      <c r="M29" s="1" t="s">
        <v>223</v>
      </c>
      <c r="N29" s="1" t="s">
        <v>223</v>
      </c>
      <c r="O29" s="1" t="s">
        <v>224</v>
      </c>
      <c r="P29" s="1" t="s">
        <v>225</v>
      </c>
      <c r="Q29" s="1" t="s">
        <v>226</v>
      </c>
      <c r="R29" s="1" t="s">
        <v>325</v>
      </c>
      <c r="S29" s="1" t="s">
        <v>228</v>
      </c>
      <c r="T29" s="1" t="s">
        <v>229</v>
      </c>
      <c r="U29" s="1" t="s">
        <v>273</v>
      </c>
    </row>
    <row r="30" s="1" customFormat="1" spans="1:21">
      <c r="A30" s="3">
        <v>17518340838</v>
      </c>
      <c r="B30" s="1" t="s">
        <v>326</v>
      </c>
      <c r="C30" s="1" t="s">
        <v>327</v>
      </c>
      <c r="D30" s="1" t="s">
        <v>320</v>
      </c>
      <c r="E30" s="1" t="s">
        <v>40</v>
      </c>
      <c r="F30" s="1" t="s">
        <v>281</v>
      </c>
      <c r="G30" s="1" t="s">
        <v>252</v>
      </c>
      <c r="H30" s="1" t="s">
        <v>220</v>
      </c>
      <c r="I30" s="1" t="s">
        <v>328</v>
      </c>
      <c r="J30" s="1" t="s">
        <v>222</v>
      </c>
      <c r="K30" s="1" t="s">
        <v>328</v>
      </c>
      <c r="L30" s="1" t="s">
        <v>328</v>
      </c>
      <c r="M30" s="1" t="s">
        <v>223</v>
      </c>
      <c r="N30" s="1" t="s">
        <v>223</v>
      </c>
      <c r="O30" s="1" t="s">
        <v>224</v>
      </c>
      <c r="P30" s="1" t="s">
        <v>225</v>
      </c>
      <c r="Q30" s="1" t="s">
        <v>226</v>
      </c>
      <c r="R30" s="1" t="s">
        <v>329</v>
      </c>
      <c r="S30" s="1" t="s">
        <v>228</v>
      </c>
      <c r="T30" s="1" t="s">
        <v>229</v>
      </c>
      <c r="U30" s="1" t="s">
        <v>273</v>
      </c>
    </row>
    <row r="31" s="1" customFormat="1" spans="1:21">
      <c r="A31" s="3">
        <v>17517616933</v>
      </c>
      <c r="B31" s="1" t="s">
        <v>326</v>
      </c>
      <c r="C31" s="1" t="s">
        <v>330</v>
      </c>
      <c r="D31" s="1" t="s">
        <v>331</v>
      </c>
      <c r="E31" s="1" t="s">
        <v>31</v>
      </c>
      <c r="F31" s="1" t="s">
        <v>332</v>
      </c>
      <c r="G31" s="1" t="s">
        <v>252</v>
      </c>
      <c r="H31" s="1" t="s">
        <v>220</v>
      </c>
      <c r="I31" s="1" t="s">
        <v>333</v>
      </c>
      <c r="J31" s="1" t="s">
        <v>222</v>
      </c>
      <c r="K31" s="1" t="s">
        <v>333</v>
      </c>
      <c r="L31" s="1" t="s">
        <v>333</v>
      </c>
      <c r="M31" s="1" t="s">
        <v>223</v>
      </c>
      <c r="N31" s="1" t="s">
        <v>223</v>
      </c>
      <c r="O31" s="1" t="s">
        <v>224</v>
      </c>
      <c r="P31" s="1" t="s">
        <v>225</v>
      </c>
      <c r="Q31" s="1" t="s">
        <v>226</v>
      </c>
      <c r="R31" s="1" t="s">
        <v>334</v>
      </c>
      <c r="S31" s="1" t="s">
        <v>228</v>
      </c>
      <c r="T31" s="1" t="s">
        <v>229</v>
      </c>
      <c r="U31" s="1" t="s">
        <v>230</v>
      </c>
    </row>
    <row r="32" s="1" customFormat="1" spans="1:21">
      <c r="A32" s="3">
        <v>17508944475</v>
      </c>
      <c r="B32" s="1" t="s">
        <v>335</v>
      </c>
      <c r="C32" s="1" t="s">
        <v>336</v>
      </c>
      <c r="D32" s="1" t="s">
        <v>337</v>
      </c>
      <c r="E32" s="1" t="s">
        <v>338</v>
      </c>
      <c r="F32" s="1" t="s">
        <v>326</v>
      </c>
      <c r="G32" s="1" t="s">
        <v>216</v>
      </c>
      <c r="H32" s="1" t="s">
        <v>220</v>
      </c>
      <c r="I32" s="1" t="s">
        <v>339</v>
      </c>
      <c r="J32" s="1" t="s">
        <v>222</v>
      </c>
      <c r="K32" s="1" t="s">
        <v>339</v>
      </c>
      <c r="L32" s="1" t="s">
        <v>339</v>
      </c>
      <c r="M32" s="1" t="s">
        <v>223</v>
      </c>
      <c r="N32" s="1" t="s">
        <v>223</v>
      </c>
      <c r="O32" s="1" t="s">
        <v>224</v>
      </c>
      <c r="P32" s="1" t="s">
        <v>225</v>
      </c>
      <c r="Q32" s="1" t="s">
        <v>226</v>
      </c>
      <c r="R32" s="1" t="s">
        <v>340</v>
      </c>
      <c r="S32" s="1" t="s">
        <v>228</v>
      </c>
      <c r="T32" s="1" t="s">
        <v>229</v>
      </c>
      <c r="U32" s="1" t="s">
        <v>273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2022-03-21T01:08:52Z</dcterms:created>
  <dcterms:modified xsi:type="dcterms:W3CDTF">2022-03-21T01:48:44Z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1B10FFBB3E8B4929976A3D2D95B6FB1D</vt:lpwstr>
  </property>
  <property fmtid="{D5CDD505-2E9C-101B-9397-08002B2CF9AE}" pid="3" name="KSOProductBuildVer">
    <vt:lpwstr>2052-11.1.0.11365</vt:lpwstr>
  </property>
</Properties>
</file>