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<sst xmlns="http://schemas.openxmlformats.org/spreadsheetml/2006/main" count="271" uniqueCount="126">
  <si>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</si>
  <si>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</si>
  <si>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</si>
  <si>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</si>
  <si>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</si>
  <si>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</si>
  <si>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</si>
  <si>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</si>
  <si>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</si>
  <si>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</si>
  <si>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</si>
  <si>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</si>
  <si>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</si>
  <si>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</si>
  <si>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</si>
  <si>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</si>
  <si>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</si>
  <si>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</si>
  <si>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</si>
  <si>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</si>
  <si>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</si>
  <si>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</si>
  <si>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</si>
  <si>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</si>
  <si>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</si>
  <si>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17525654678	</t>
  </si>
  <si>
    <t>Ctrip</t>
  </si>
  <si>
    <t>正常</t>
  </si>
  <si>
    <t>[英德]英德石头酒店(78167352)</t>
  </si>
  <si>
    <t>湖景双人房&lt;双人入住&gt;&lt;双早&gt;</t>
  </si>
  <si>
    <t>CNY</t>
  </si>
  <si>
    <t>冯美英</t>
  </si>
  <si>
    <t>CA363220322CNY</t>
  </si>
  <si>
    <t>未提现</t>
  </si>
  <si>
    <t>携程开票</t>
  </si>
  <si>
    <t xml:space="preserve">2442809	</t>
  </si>
  <si>
    <t xml:space="preserve">acknowledge	</t>
  </si>
  <si>
    <t xml:space="preserve">17539117115	</t>
  </si>
  <si>
    <t>[固安]固安福朋喜来登酒店(26475558)</t>
  </si>
  <si>
    <t>高级大床房&lt;双人入住&gt;&lt;早+晚餐&gt;</t>
  </si>
  <si>
    <t>利智恒,李亮宇</t>
  </si>
  <si>
    <t xml:space="preserve">2444798	</t>
  </si>
  <si>
    <t xml:space="preserve">	</t>
  </si>
  <si>
    <t xml:space="preserve">17550229727	</t>
  </si>
  <si>
    <t>[汕头]麗枫酒店(汕头海滨路观海长廊店)(68299987)</t>
  </si>
  <si>
    <t>海景大床房&lt;双人入住&gt;&lt;内宾&gt;&lt;预付&gt;&lt;无早&gt;</t>
  </si>
  <si>
    <t>韩蕉聿</t>
  </si>
  <si>
    <t xml:space="preserve">2447762	</t>
  </si>
  <si>
    <t xml:space="preserve">17573355338	</t>
  </si>
  <si>
    <t>[佛山]宜尚酒店(佛山西樵山景区樵岭广场店)(83135943)</t>
  </si>
  <si>
    <t>宜馨大床房&lt;双人入住&gt;&lt;无早&gt;</t>
  </si>
  <si>
    <t>周庆生</t>
  </si>
  <si>
    <t xml:space="preserve">2451953	</t>
  </si>
  <si>
    <t xml:space="preserve">17573945630	</t>
  </si>
  <si>
    <t>[枝江]枝江铂尔曼酒店(83421800)</t>
  </si>
  <si>
    <t>普通单间&lt;无早&gt;</t>
  </si>
  <si>
    <t>刘柳</t>
  </si>
  <si>
    <t xml:space="preserve">2452211	</t>
  </si>
  <si>
    <t xml:space="preserve">17574265769	</t>
  </si>
  <si>
    <t>[东至]格林豪泰酒店(东至丽山秀水店)(83135954)</t>
  </si>
  <si>
    <t>1.8m商务大床房&lt;双人入住&gt;&lt;无早&gt;</t>
  </si>
  <si>
    <t>黄望腾,舒志健</t>
  </si>
  <si>
    <t xml:space="preserve">2452414	</t>
  </si>
  <si>
    <t xml:space="preserve">17580088766	</t>
  </si>
  <si>
    <t>关宇恒</t>
  </si>
  <si>
    <t>退单</t>
  </si>
  <si>
    <t>，</t>
  </si>
  <si>
    <t>A220322100424481</t>
  </si>
  <si>
    <t>A220322100511481</t>
  </si>
  <si>
    <t>CNY / HKD 当前参考汇率: 1.227998205</t>
  </si>
  <si>
    <t>总计：1556.32 CNY/
1911.16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</si>
  <si>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</si>
  <si>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</si>
  <si>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</si>
  <si>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</si>
  <si>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</si>
  <si>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</si>
  <si>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</si>
  <si>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</si>
  <si>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</si>
  <si>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</si>
  <si>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</si>
  <si>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</si>
  <si>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</si>
  <si>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</si>
  <si>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</si>
  <si>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</si>
  <si>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</si>
  <si>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</si>
  <si>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2022-03-06</t>
  </si>
  <si>
    <t>2452733</t>
  </si>
  <si>
    <t>宜尚酒店(佛山西樵山景区樵岭广场店)</t>
  </si>
  <si>
    <t>2022-03-07</t>
  </si>
  <si>
    <t>退房日周结</t>
  </si>
  <si>
    <t>187.00</t>
  </si>
  <si>
    <t>RMB</t>
  </si>
  <si>
    <t>0</t>
  </si>
  <si>
    <t>0.00</t>
  </si>
  <si>
    <t>携程国内直连(DD)</t>
  </si>
  <si>
    <t>01.011249</t>
  </si>
  <si>
    <t>2022-03-06 20:48:59</t>
  </si>
  <si>
    <t>否</t>
  </si>
  <si>
    <t>汇智国际旅游发展有限公司</t>
  </si>
  <si>
    <t>直采</t>
  </si>
  <si>
    <t>2452414</t>
  </si>
  <si>
    <t>格林豪泰酒店(东至丽山秀水店)</t>
  </si>
  <si>
    <t>280.00</t>
  </si>
  <si>
    <t>2022-03-06 18:31:40</t>
  </si>
  <si>
    <t>2452211</t>
  </si>
  <si>
    <t>枝江铂尔曼酒店</t>
  </si>
  <si>
    <t>130.00</t>
  </si>
  <si>
    <t>2022-03-06 17:10:46</t>
  </si>
  <si>
    <t>2451953</t>
  </si>
  <si>
    <t>2022-03-06 14:02:50</t>
  </si>
  <si>
    <t>2022-03-04</t>
  </si>
  <si>
    <t>2447762</t>
  </si>
  <si>
    <t>麗枫酒店(汕头海滨路观海长廊店)</t>
  </si>
  <si>
    <t>2022-03-05</t>
  </si>
  <si>
    <t>537.32</t>
  </si>
  <si>
    <t>2022-03-04 10:40:42</t>
  </si>
  <si>
    <t>直连</t>
  </si>
  <si>
    <t>2022-03-01</t>
  </si>
  <si>
    <t>2442809</t>
  </si>
  <si>
    <t>英德英石园石头酒店</t>
  </si>
  <si>
    <t>235.00</t>
  </si>
  <si>
    <t>2022-03-01 16:38:16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</si>
</sst>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8" fillId="10" borderId="1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44626</v>
      </c>
      <c r="G2" s="6">
        <v>44627</v>
      </c>
      <c r="H2" s="4">
        <v>1</v>
      </c>
      <c r="I2" s="4">
        <v>1</v>
      </c>
      <c r="J2" s="4">
        <v>1</v>
      </c>
      <c r="K2" s="4" t="s">
        <v>30</v>
      </c>
      <c r="L2" s="4">
        <v>235</v>
      </c>
      <c r="M2" s="4">
        <v>235</v>
      </c>
      <c r="N2" s="4" t="s">
        <v>31</v>
      </c>
      <c r="O2" s="4" t="s">
        <v>32</v>
      </c>
      <c r="P2" s="4" t="s">
        <v>33</v>
      </c>
      <c r="Q2" s="4">
        <v>0</v>
      </c>
      <c r="R2" s="7">
        <v>44621</v>
      </c>
      <c r="S2" s="6">
        <v>44642</v>
      </c>
      <c r="T2" s="4" t="s">
        <v>34</v>
      </c>
      <c r="U2" s="4">
        <v>235</v>
      </c>
      <c r="V2" s="4">
        <v>0</v>
      </c>
      <c r="W2" s="4">
        <v>240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44626</v>
      </c>
      <c r="G3" s="6">
        <v>44627</v>
      </c>
      <c r="H3" s="4">
        <v>2</v>
      </c>
      <c r="I3" s="4">
        <v>1</v>
      </c>
      <c r="J3" s="4">
        <v>2</v>
      </c>
      <c r="K3" s="4" t="s">
        <v>30</v>
      </c>
      <c r="L3" s="4">
        <v>1150</v>
      </c>
      <c r="M3" s="4">
        <v>1150</v>
      </c>
      <c r="N3" s="4" t="s">
        <v>40</v>
      </c>
      <c r="O3" s="4" t="s">
        <v>32</v>
      </c>
      <c r="P3" s="4" t="s">
        <v>33</v>
      </c>
      <c r="Q3" s="4">
        <v>0</v>
      </c>
      <c r="R3" s="7">
        <v>44622</v>
      </c>
      <c r="S3" s="6">
        <v>44642</v>
      </c>
      <c r="T3" s="4" t="s">
        <v>34</v>
      </c>
      <c r="U3" s="4">
        <v>1150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44625</v>
      </c>
      <c r="G4" s="6">
        <v>44627</v>
      </c>
      <c r="H4" s="4">
        <v>1</v>
      </c>
      <c r="I4" s="4">
        <v>2</v>
      </c>
      <c r="J4" s="4">
        <v>2</v>
      </c>
      <c r="K4" s="4" t="s">
        <v>30</v>
      </c>
      <c r="L4" s="4">
        <v>537.32</v>
      </c>
      <c r="M4" s="4">
        <v>537.32</v>
      </c>
      <c r="N4" s="4" t="s">
        <v>46</v>
      </c>
      <c r="O4" s="4" t="s">
        <v>32</v>
      </c>
      <c r="P4" s="4" t="s">
        <v>33</v>
      </c>
      <c r="Q4" s="4">
        <v>0</v>
      </c>
      <c r="R4" s="7">
        <v>44624</v>
      </c>
      <c r="S4" s="6">
        <v>44642</v>
      </c>
      <c r="T4" s="4" t="s">
        <v>34</v>
      </c>
      <c r="U4" s="4">
        <v>537.32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44626</v>
      </c>
      <c r="G5" s="6">
        <v>44627</v>
      </c>
      <c r="H5" s="4">
        <v>1</v>
      </c>
      <c r="I5" s="4">
        <v>1</v>
      </c>
      <c r="J5" s="4">
        <v>1</v>
      </c>
      <c r="K5" s="4" t="s">
        <v>30</v>
      </c>
      <c r="L5" s="4">
        <v>187</v>
      </c>
      <c r="M5" s="4">
        <v>187</v>
      </c>
      <c r="N5" s="4" t="s">
        <v>51</v>
      </c>
      <c r="O5" s="4" t="s">
        <v>32</v>
      </c>
      <c r="P5" s="4" t="s">
        <v>33</v>
      </c>
      <c r="Q5" s="4">
        <v>0</v>
      </c>
      <c r="R5" s="7">
        <v>44626</v>
      </c>
      <c r="S5" s="6">
        <v>44642</v>
      </c>
      <c r="T5" s="4" t="s">
        <v>34</v>
      </c>
      <c r="U5" s="4">
        <v>187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44626</v>
      </c>
      <c r="G6" s="6">
        <v>44627</v>
      </c>
      <c r="H6" s="4">
        <v>1</v>
      </c>
      <c r="I6" s="4">
        <v>1</v>
      </c>
      <c r="J6" s="4">
        <v>1</v>
      </c>
      <c r="K6" s="4" t="s">
        <v>30</v>
      </c>
      <c r="L6" s="4">
        <v>130</v>
      </c>
      <c r="M6" s="4">
        <v>130</v>
      </c>
      <c r="N6" s="4" t="s">
        <v>56</v>
      </c>
      <c r="O6" s="4" t="s">
        <v>32</v>
      </c>
      <c r="P6" s="4" t="s">
        <v>33</v>
      </c>
      <c r="Q6" s="4">
        <v>0</v>
      </c>
      <c r="R6" s="7">
        <v>44626</v>
      </c>
      <c r="S6" s="6">
        <v>44642</v>
      </c>
      <c r="T6" s="4" t="s">
        <v>34</v>
      </c>
      <c r="U6" s="4">
        <v>130</v>
      </c>
      <c r="V6" s="4">
        <v>0</v>
      </c>
      <c r="W6" s="4">
        <v>0</v>
      </c>
      <c r="X6" s="4" t="s">
        <v>57</v>
      </c>
      <c r="Y6" s="4" t="s">
        <v>42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44626</v>
      </c>
      <c r="G7" s="6">
        <v>44627</v>
      </c>
      <c r="H7" s="4">
        <v>2</v>
      </c>
      <c r="I7" s="4">
        <v>1</v>
      </c>
      <c r="J7" s="4">
        <v>2</v>
      </c>
      <c r="K7" s="4" t="s">
        <v>30</v>
      </c>
      <c r="L7" s="4">
        <v>280</v>
      </c>
      <c r="M7" s="4">
        <v>280</v>
      </c>
      <c r="N7" s="4" t="s">
        <v>61</v>
      </c>
      <c r="O7" s="4" t="s">
        <v>32</v>
      </c>
      <c r="P7" s="4" t="s">
        <v>33</v>
      </c>
      <c r="Q7" s="4">
        <v>0</v>
      </c>
      <c r="R7" s="7">
        <v>44626</v>
      </c>
      <c r="S7" s="6">
        <v>44642</v>
      </c>
      <c r="T7" s="4" t="s">
        <v>34</v>
      </c>
      <c r="U7" s="4">
        <v>280</v>
      </c>
      <c r="V7" s="4">
        <v>0</v>
      </c>
      <c r="W7" s="4">
        <v>0</v>
      </c>
      <c r="X7" s="4" t="s">
        <v>62</v>
      </c>
      <c r="Y7" s="4" t="s">
        <v>42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49</v>
      </c>
      <c r="E8" s="4" t="s">
        <v>50</v>
      </c>
      <c r="F8" s="6">
        <v>44626</v>
      </c>
      <c r="G8" s="6">
        <v>44627</v>
      </c>
      <c r="H8" s="4">
        <v>1</v>
      </c>
      <c r="I8" s="4">
        <v>1</v>
      </c>
      <c r="J8" s="4">
        <v>1</v>
      </c>
      <c r="K8" s="4" t="s">
        <v>30</v>
      </c>
      <c r="L8" s="4">
        <v>187</v>
      </c>
      <c r="M8" s="4">
        <v>187</v>
      </c>
      <c r="N8" s="4" t="s">
        <v>64</v>
      </c>
      <c r="O8" s="4" t="s">
        <v>32</v>
      </c>
      <c r="P8" s="4" t="s">
        <v>33</v>
      </c>
      <c r="Q8" s="4">
        <v>0</v>
      </c>
      <c r="R8" s="7">
        <v>44626</v>
      </c>
      <c r="S8" s="6">
        <v>44642</v>
      </c>
      <c r="T8" s="4" t="s">
        <v>34</v>
      </c>
      <c r="U8" s="4">
        <v>187</v>
      </c>
      <c r="V8" s="4">
        <v>0</v>
      </c>
      <c r="W8" s="4">
        <v>0</v>
      </c>
      <c r="X8" s="4" t="s">
        <v>42</v>
      </c>
      <c r="Y8" s="4" t="s">
        <v>42</v>
      </c>
    </row>
    <row r="9" s="4" customFormat="1" spans="1:25">
      <c r="A9" s="4" t="s">
        <v>37</v>
      </c>
      <c r="B9" s="4" t="s">
        <v>26</v>
      </c>
      <c r="C9" s="4" t="s">
        <v>65</v>
      </c>
      <c r="D9" s="4" t="s">
        <v>38</v>
      </c>
      <c r="E9" s="4" t="s">
        <v>39</v>
      </c>
      <c r="F9" s="6">
        <v>44626</v>
      </c>
      <c r="G9" s="6">
        <v>44627</v>
      </c>
      <c r="H9" s="4">
        <v>2</v>
      </c>
      <c r="I9" s="4">
        <v>1</v>
      </c>
      <c r="J9" s="4">
        <v>2</v>
      </c>
      <c r="K9" s="4" t="s">
        <v>30</v>
      </c>
      <c r="L9" s="4">
        <v>-1150</v>
      </c>
      <c r="M9" s="4">
        <v>-1150</v>
      </c>
      <c r="N9" s="4" t="s">
        <v>40</v>
      </c>
      <c r="O9" s="4" t="s">
        <v>32</v>
      </c>
      <c r="P9" s="4" t="s">
        <v>33</v>
      </c>
      <c r="Q9" s="4">
        <v>0</v>
      </c>
      <c r="R9" s="7">
        <v>44622</v>
      </c>
      <c r="S9" s="6">
        <v>44642</v>
      </c>
      <c r="T9" s="4" t="s">
        <v>34</v>
      </c>
      <c r="U9" s="4">
        <v>-1150</v>
      </c>
      <c r="V9" s="4">
        <v>0</v>
      </c>
      <c r="W9" s="4">
        <v>0</v>
      </c>
      <c r="X9" s="4" t="s">
        <v>41</v>
      </c>
      <c r="Y9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5" sqref="A15:H19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</v>
      </c>
    </row>
    <row r="2" s="4" customFormat="1" spans="1:9">
      <c r="A2" s="5">
        <v>17525654678</v>
      </c>
      <c r="B2" s="6">
        <v>44626</v>
      </c>
      <c r="C2" s="6">
        <v>44627</v>
      </c>
      <c r="D2" s="4">
        <v>235</v>
      </c>
      <c r="E2" s="4" t="str">
        <f>VLOOKUP(A2,HOP!A:L,12,0)</f>
        <v>235.00</v>
      </c>
      <c r="F2" s="4" t="str">
        <f>VLOOKUP(A2,HOP!A:C,3,0)</f>
        <v>2442809</v>
      </c>
      <c r="G2" s="4">
        <f>D2-E2</f>
        <v>0</v>
      </c>
      <c r="H2" s="4" t="str">
        <f>$H$1&amp;F2</f>
        <v>，2442809</v>
      </c>
      <c r="I2" s="4" t="str">
        <f>VLOOKUP(A2,HOP!A:U,21,0)</f>
        <v>直采</v>
      </c>
    </row>
    <row r="3" s="4" customFormat="1" hidden="1" spans="1:9">
      <c r="A3" s="5">
        <v>17539117115</v>
      </c>
      <c r="B3" s="6">
        <v>44626</v>
      </c>
      <c r="C3" s="6">
        <v>44627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8" si="0">D3-E3</f>
        <v>#N/A</v>
      </c>
      <c r="H3" s="4" t="e">
        <f t="shared" ref="H3:H8" si="1">$H$1&amp;F3</f>
        <v>#N/A</v>
      </c>
      <c r="I3" s="4" t="e">
        <f>VLOOKUP(A3,HOP!A:U,21,0)</f>
        <v>#N/A</v>
      </c>
    </row>
    <row r="4" s="4" customFormat="1" spans="1:9">
      <c r="A4" s="5">
        <v>17550229727</v>
      </c>
      <c r="B4" s="6">
        <v>44625</v>
      </c>
      <c r="C4" s="6">
        <v>44627</v>
      </c>
      <c r="D4" s="4">
        <v>537.32</v>
      </c>
      <c r="E4" s="4" t="str">
        <f>VLOOKUP(A4,HOP!A:L,12,0)</f>
        <v>537.32</v>
      </c>
      <c r="F4" s="4" t="str">
        <f>VLOOKUP(A4,HOP!A:C,3,0)</f>
        <v>2447762</v>
      </c>
      <c r="G4" s="4">
        <f t="shared" si="0"/>
        <v>0</v>
      </c>
      <c r="H4" s="4" t="str">
        <f t="shared" si="1"/>
        <v>，2447762</v>
      </c>
      <c r="I4" s="4" t="str">
        <f>VLOOKUP(A4,HOP!A:U,21,0)</f>
        <v>直连</v>
      </c>
    </row>
    <row r="5" s="4" customFormat="1" spans="1:9">
      <c r="A5" s="5">
        <v>17573355338</v>
      </c>
      <c r="B5" s="6">
        <v>44626</v>
      </c>
      <c r="C5" s="6">
        <v>44627</v>
      </c>
      <c r="D5" s="4">
        <v>187</v>
      </c>
      <c r="E5" s="4" t="str">
        <f>VLOOKUP(A5,HOP!A:L,12,0)</f>
        <v>187.00</v>
      </c>
      <c r="F5" s="4" t="str">
        <f>VLOOKUP(A5,HOP!A:C,3,0)</f>
        <v>2451953</v>
      </c>
      <c r="G5" s="4">
        <f t="shared" si="0"/>
        <v>0</v>
      </c>
      <c r="H5" s="4" t="str">
        <f t="shared" si="1"/>
        <v>，2451953</v>
      </c>
      <c r="I5" s="4" t="str">
        <f>VLOOKUP(A5,HOP!A:U,21,0)</f>
        <v>直采</v>
      </c>
    </row>
    <row r="6" s="4" customFormat="1" spans="1:9">
      <c r="A6" s="5">
        <v>17573945630</v>
      </c>
      <c r="B6" s="6">
        <v>44626</v>
      </c>
      <c r="C6" s="6">
        <v>44627</v>
      </c>
      <c r="D6" s="4">
        <v>130</v>
      </c>
      <c r="E6" s="4" t="str">
        <f>VLOOKUP(A6,HOP!A:L,12,0)</f>
        <v>130.00</v>
      </c>
      <c r="F6" s="4" t="str">
        <f>VLOOKUP(A6,HOP!A:C,3,0)</f>
        <v>2452211</v>
      </c>
      <c r="G6" s="4">
        <f t="shared" si="0"/>
        <v>0</v>
      </c>
      <c r="H6" s="4" t="str">
        <f t="shared" si="1"/>
        <v>，2452211</v>
      </c>
      <c r="I6" s="4" t="str">
        <f>VLOOKUP(A6,HOP!A:U,21,0)</f>
        <v>直采</v>
      </c>
    </row>
    <row r="7" s="4" customFormat="1" spans="1:9">
      <c r="A7" s="5">
        <v>17574265769</v>
      </c>
      <c r="B7" s="6">
        <v>44626</v>
      </c>
      <c r="C7" s="6">
        <v>44627</v>
      </c>
      <c r="D7" s="4">
        <v>280</v>
      </c>
      <c r="E7" s="4" t="str">
        <f>VLOOKUP(A7,HOP!A:L,12,0)</f>
        <v>280.00</v>
      </c>
      <c r="F7" s="4" t="str">
        <f>VLOOKUP(A7,HOP!A:C,3,0)</f>
        <v>2452414</v>
      </c>
      <c r="G7" s="4">
        <f t="shared" si="0"/>
        <v>0</v>
      </c>
      <c r="H7" s="4" t="str">
        <f t="shared" si="1"/>
        <v>，2452414</v>
      </c>
      <c r="I7" s="4" t="str">
        <f>VLOOKUP(A7,HOP!A:U,21,0)</f>
        <v>直采</v>
      </c>
    </row>
    <row r="8" s="4" customFormat="1" spans="1:9">
      <c r="A8" s="5">
        <v>17580088766</v>
      </c>
      <c r="B8" s="6">
        <v>44626</v>
      </c>
      <c r="C8" s="6">
        <v>44627</v>
      </c>
      <c r="D8" s="4">
        <v>187</v>
      </c>
      <c r="E8" s="4" t="str">
        <f>VLOOKUP(A8,HOP!A:L,12,0)</f>
        <v>187.00</v>
      </c>
      <c r="F8" s="4" t="str">
        <f>VLOOKUP(A8,HOP!A:C,3,0)</f>
        <v>2452733</v>
      </c>
      <c r="G8" s="4">
        <f t="shared" si="0"/>
        <v>0</v>
      </c>
      <c r="H8" s="4" t="str">
        <f t="shared" si="1"/>
        <v>，2452733</v>
      </c>
      <c r="I8" s="4" t="str">
        <f>VLOOKUP(A8,HOP!A:U,21,0)</f>
        <v>直采</v>
      </c>
    </row>
    <row r="10" spans="4:4">
      <c r="D10" s="4">
        <f>SUM(D2:D9)</f>
        <v>1556.32</v>
      </c>
    </row>
    <row r="15" spans="1:6">
      <c r="A15" s="4" t="s">
        <v>67</v>
      </c>
      <c r="E15" s="4">
        <v>1019</v>
      </c>
      <c r="F15" s="4">
        <v>1251.33</v>
      </c>
    </row>
    <row r="16" spans="1:6">
      <c r="A16" s="4" t="s">
        <v>68</v>
      </c>
      <c r="E16" s="4">
        <v>537.32</v>
      </c>
      <c r="F16" s="4">
        <v>659.83</v>
      </c>
    </row>
    <row r="17" spans="1:6">
      <c r="A17" s="4" t="s">
        <v>69</v>
      </c>
      <c r="E17" s="4">
        <f>SUBTOTAL(9,E15:E16)</f>
        <v>1556.32</v>
      </c>
      <c r="F17" s="4">
        <f>SUBTOTAL(9,F15:F16)</f>
        <v>1911.16</v>
      </c>
    </row>
    <row r="18" spans="1:1">
      <c r="A18" s="4" t="s">
        <v>70</v>
      </c>
    </row>
  </sheetData>
  <autoFilter ref="A1:XFD10">
    <filterColumn colId="3">
      <filters blank="1">
        <filter val="130"/>
        <filter val="280"/>
        <filter val="537.32"/>
        <filter val="1556.32"/>
        <filter val="235"/>
        <filter val="187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E40" sqref="E40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71</v>
      </c>
      <c r="B1" s="2" t="s">
        <v>72</v>
      </c>
      <c r="C1" s="2" t="s">
        <v>73</v>
      </c>
      <c r="D1" s="2" t="s">
        <v>74</v>
      </c>
      <c r="E1" s="2" t="s">
        <v>13</v>
      </c>
      <c r="F1" s="2" t="s">
        <v>5</v>
      </c>
      <c r="G1" s="2" t="s">
        <v>6</v>
      </c>
      <c r="H1" s="2" t="s">
        <v>75</v>
      </c>
      <c r="I1" s="2" t="s">
        <v>76</v>
      </c>
      <c r="J1" s="2" t="s">
        <v>77</v>
      </c>
      <c r="K1" s="2" t="s">
        <v>78</v>
      </c>
      <c r="L1" s="2" t="s">
        <v>79</v>
      </c>
      <c r="M1" s="2" t="s">
        <v>80</v>
      </c>
      <c r="N1" s="2" t="s">
        <v>81</v>
      </c>
      <c r="O1" s="2" t="s">
        <v>82</v>
      </c>
      <c r="P1" s="2" t="s">
        <v>83</v>
      </c>
      <c r="Q1" s="2" t="s">
        <v>84</v>
      </c>
      <c r="R1" s="2" t="s">
        <v>85</v>
      </c>
      <c r="S1" s="2" t="s">
        <v>86</v>
      </c>
      <c r="T1" s="2" t="s">
        <v>87</v>
      </c>
      <c r="U1" s="2" t="s">
        <v>88</v>
      </c>
    </row>
    <row r="2" s="1" customFormat="1" spans="1:21">
      <c r="A2" s="3">
        <v>17580088766</v>
      </c>
      <c r="B2" s="1" t="s">
        <v>89</v>
      </c>
      <c r="C2" s="1" t="s">
        <v>90</v>
      </c>
      <c r="D2" s="1" t="s">
        <v>91</v>
      </c>
      <c r="E2" s="1" t="s">
        <v>64</v>
      </c>
      <c r="F2" s="1" t="s">
        <v>89</v>
      </c>
      <c r="G2" s="1" t="s">
        <v>92</v>
      </c>
      <c r="H2" s="1" t="s">
        <v>93</v>
      </c>
      <c r="I2" s="1" t="s">
        <v>94</v>
      </c>
      <c r="J2" s="1" t="s">
        <v>95</v>
      </c>
      <c r="K2" s="1" t="s">
        <v>94</v>
      </c>
      <c r="L2" s="1" t="s">
        <v>94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</row>
    <row r="3" s="1" customFormat="1" spans="1:21">
      <c r="A3" s="3">
        <v>17574265769</v>
      </c>
      <c r="B3" s="1" t="s">
        <v>89</v>
      </c>
      <c r="C3" s="1" t="s">
        <v>104</v>
      </c>
      <c r="D3" s="1" t="s">
        <v>105</v>
      </c>
      <c r="E3" s="1" t="s">
        <v>61</v>
      </c>
      <c r="F3" s="1" t="s">
        <v>89</v>
      </c>
      <c r="G3" s="1" t="s">
        <v>92</v>
      </c>
      <c r="H3" s="1" t="s">
        <v>93</v>
      </c>
      <c r="I3" s="1" t="s">
        <v>106</v>
      </c>
      <c r="J3" s="1" t="s">
        <v>95</v>
      </c>
      <c r="K3" s="1" t="s">
        <v>106</v>
      </c>
      <c r="L3" s="1" t="s">
        <v>106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107</v>
      </c>
      <c r="S3" s="1" t="s">
        <v>101</v>
      </c>
      <c r="T3" s="1" t="s">
        <v>102</v>
      </c>
      <c r="U3" s="1" t="s">
        <v>103</v>
      </c>
    </row>
    <row r="4" s="1" customFormat="1" spans="1:21">
      <c r="A4" s="3">
        <v>17573945630</v>
      </c>
      <c r="B4" s="1" t="s">
        <v>89</v>
      </c>
      <c r="C4" s="1" t="s">
        <v>108</v>
      </c>
      <c r="D4" s="1" t="s">
        <v>109</v>
      </c>
      <c r="E4" s="1" t="s">
        <v>56</v>
      </c>
      <c r="F4" s="1" t="s">
        <v>89</v>
      </c>
      <c r="G4" s="1" t="s">
        <v>92</v>
      </c>
      <c r="H4" s="1" t="s">
        <v>93</v>
      </c>
      <c r="I4" s="1" t="s">
        <v>110</v>
      </c>
      <c r="J4" s="1" t="s">
        <v>95</v>
      </c>
      <c r="K4" s="1" t="s">
        <v>110</v>
      </c>
      <c r="L4" s="1" t="s">
        <v>110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99</v>
      </c>
      <c r="R4" s="1" t="s">
        <v>111</v>
      </c>
      <c r="S4" s="1" t="s">
        <v>101</v>
      </c>
      <c r="T4" s="1" t="s">
        <v>102</v>
      </c>
      <c r="U4" s="1" t="s">
        <v>103</v>
      </c>
    </row>
    <row r="5" s="1" customFormat="1" spans="1:21">
      <c r="A5" s="3">
        <v>17573355338</v>
      </c>
      <c r="B5" s="1" t="s">
        <v>89</v>
      </c>
      <c r="C5" s="1" t="s">
        <v>112</v>
      </c>
      <c r="D5" s="1" t="s">
        <v>91</v>
      </c>
      <c r="E5" s="1" t="s">
        <v>51</v>
      </c>
      <c r="F5" s="1" t="s">
        <v>89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94</v>
      </c>
      <c r="L5" s="1" t="s">
        <v>94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113</v>
      </c>
      <c r="S5" s="1" t="s">
        <v>101</v>
      </c>
      <c r="T5" s="1" t="s">
        <v>102</v>
      </c>
      <c r="U5" s="1" t="s">
        <v>103</v>
      </c>
    </row>
    <row r="6" s="1" customFormat="1" spans="1:21">
      <c r="A6" s="3">
        <v>17550229727</v>
      </c>
      <c r="B6" s="1" t="s">
        <v>114</v>
      </c>
      <c r="C6" s="1" t="s">
        <v>115</v>
      </c>
      <c r="D6" s="1" t="s">
        <v>116</v>
      </c>
      <c r="E6" s="1" t="s">
        <v>46</v>
      </c>
      <c r="F6" s="1" t="s">
        <v>117</v>
      </c>
      <c r="G6" s="1" t="s">
        <v>92</v>
      </c>
      <c r="H6" s="1" t="s">
        <v>93</v>
      </c>
      <c r="I6" s="1" t="s">
        <v>118</v>
      </c>
      <c r="J6" s="1" t="s">
        <v>95</v>
      </c>
      <c r="K6" s="1" t="s">
        <v>118</v>
      </c>
      <c r="L6" s="1" t="s">
        <v>118</v>
      </c>
      <c r="M6" s="1" t="s">
        <v>96</v>
      </c>
      <c r="N6" s="1" t="s">
        <v>96</v>
      </c>
      <c r="O6" s="1" t="s">
        <v>97</v>
      </c>
      <c r="P6" s="1" t="s">
        <v>98</v>
      </c>
      <c r="Q6" s="1" t="s">
        <v>99</v>
      </c>
      <c r="R6" s="1" t="s">
        <v>119</v>
      </c>
      <c r="S6" s="1" t="s">
        <v>101</v>
      </c>
      <c r="T6" s="1" t="s">
        <v>102</v>
      </c>
      <c r="U6" s="1" t="s">
        <v>120</v>
      </c>
    </row>
    <row r="7" s="1" customFormat="1" spans="1:21">
      <c r="A7" s="3">
        <v>17525654678</v>
      </c>
      <c r="B7" s="1" t="s">
        <v>121</v>
      </c>
      <c r="C7" s="1" t="s">
        <v>122</v>
      </c>
      <c r="D7" s="1" t="s">
        <v>123</v>
      </c>
      <c r="E7" s="1" t="s">
        <v>31</v>
      </c>
      <c r="F7" s="1" t="s">
        <v>89</v>
      </c>
      <c r="G7" s="1" t="s">
        <v>92</v>
      </c>
      <c r="H7" s="1" t="s">
        <v>93</v>
      </c>
      <c r="I7" s="1" t="s">
        <v>124</v>
      </c>
      <c r="J7" s="1" t="s">
        <v>95</v>
      </c>
      <c r="K7" s="1" t="s">
        <v>124</v>
      </c>
      <c r="L7" s="1" t="s">
        <v>124</v>
      </c>
      <c r="M7" s="1" t="s">
        <v>96</v>
      </c>
      <c r="N7" s="1" t="s">
        <v>96</v>
      </c>
      <c r="O7" s="1" t="s">
        <v>97</v>
      </c>
      <c r="P7" s="1" t="s">
        <v>98</v>
      </c>
      <c r="Q7" s="1" t="s">
        <v>99</v>
      </c>
      <c r="R7" s="1" t="s">
        <v>125</v>
      </c>
      <c r="S7" s="1" t="s">
        <v>101</v>
      </c>
      <c r="T7" s="1" t="s">
        <v>102</v>
      </c>
      <c r="U7" s="1" t="s">
        <v>103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2022-03-22T01:58:51Z</dcterms:created>
  <dcterms:modified xsi:type="dcterms:W3CDTF">2022-03-22T02:04:50Z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D4D196684A234703A0B1D87E2FE630A7</vt:lpwstr>
  </property>
  <property fmtid="{D5CDD505-2E9C-101B-9397-08002B2CF9AE}" pid="3" name="KSOProductBuildVer">
    <vt:lpwstr>2052-11.1.0.11365</vt:lpwstr>
  </property>
</Properties>
</file>