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4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<sst xmlns="http://schemas.openxmlformats.org/spreadsheetml/2006/main" count="560" uniqueCount="199">
  <si>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</si>
  <si>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</si>
  <si>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</si>
  <si>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</si>
  <si>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</si>
  <si>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</si>
  <si>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</si>
  <si>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</si>
  <si>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</si>
  <si>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</si>
  <si>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</si>
  <si>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</si>
  <si>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</si>
  <si>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</si>
  <si>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</si>
  <si>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</si>
  <si>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</si>
  <si>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</si>
  <si>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</si>
  <si>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</si>
  <si>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</si>
  <si>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</si>
  <si>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</si>
  <si>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</si>
  <si>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</si>
  <si>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17428565453	</t>
  </si>
  <si>
    <t>Ctrip</t>
  </si>
  <si>
    <t>正常</t>
  </si>
  <si>
    <t>[新北]云顶民宿(Cloud Garden Homestay)(81211191)</t>
  </si>
  <si>
    <t>豪华双人间&lt;2人入住&gt;&lt;早餐&gt;</t>
  </si>
  <si>
    <t>CNY</t>
  </si>
  <si>
    <t>KE/KUANGYEN</t>
  </si>
  <si>
    <t>CA13744220322CNY</t>
  </si>
  <si>
    <t>未提现</t>
  </si>
  <si>
    <t>携程开票</t>
  </si>
  <si>
    <t xml:space="preserve">	</t>
  </si>
  <si>
    <t xml:space="preserve">1496	</t>
  </si>
  <si>
    <t xml:space="preserve">17550432566	</t>
  </si>
  <si>
    <t>[null](80250133)</t>
  </si>
  <si>
    <t>取消</t>
  </si>
  <si>
    <t xml:space="preserve">17564414425	</t>
  </si>
  <si>
    <t>[香港]工业家酒店(IND Hotel)(80243649)</t>
  </si>
  <si>
    <t>工业家标准房(双人床)&lt;2人入住&gt;</t>
  </si>
  <si>
    <t>Fan/Yuk Wan</t>
  </si>
  <si>
    <t xml:space="preserve">EXP-1903762787	</t>
  </si>
  <si>
    <t xml:space="preserve">17571597370	</t>
  </si>
  <si>
    <t>[上海]海友酒店(上海大木桥地铁站店)(77171804)</t>
  </si>
  <si>
    <t>大床房(无窗)&lt;2人入住&gt;</t>
  </si>
  <si>
    <t>高岩</t>
  </si>
  <si>
    <t xml:space="preserve">R2000324079223928001	</t>
  </si>
  <si>
    <t xml:space="preserve">17572458609	</t>
  </si>
  <si>
    <t>[台中]天阁酒店(台中馆)(Tango Hotel Taichung)(80942068)</t>
  </si>
  <si>
    <t>天豪大床房&lt;2人入住&gt;</t>
  </si>
  <si>
    <t>LIN/JHENGFU</t>
  </si>
  <si>
    <t xml:space="preserve">2451511	</t>
  </si>
  <si>
    <t xml:space="preserve">17572529527	</t>
  </si>
  <si>
    <t>[绵阳]尚客优品酒店(绵阳塞纳阳光高铁站店)(76551110)</t>
  </si>
  <si>
    <t>优品双床房&lt;2人入住&gt;</t>
  </si>
  <si>
    <t>李雪梅</t>
  </si>
  <si>
    <t xml:space="preserve">17572660173	</t>
  </si>
  <si>
    <t>[天水]尚客优连锁酒店(天水羲皇大道店)(80248480)</t>
  </si>
  <si>
    <t>高级双床房&lt;2人入住&gt;</t>
  </si>
  <si>
    <t>王珏</t>
  </si>
  <si>
    <t xml:space="preserve">2451621	</t>
  </si>
  <si>
    <t xml:space="preserve">17573119412	</t>
  </si>
  <si>
    <t>[深圳]深圳观澜酒店(82340945)</t>
  </si>
  <si>
    <t>标准单人房&lt;2人入住&gt;</t>
  </si>
  <si>
    <t>黄军军</t>
  </si>
  <si>
    <t xml:space="preserve">17573267870	</t>
  </si>
  <si>
    <t>[南昌]尚客优精选酒店(南昌叠山路滕王阁步行街店)(80245746)</t>
  </si>
  <si>
    <t>高级大床房&lt;2人入住&gt;</t>
  </si>
  <si>
    <t>张丹</t>
  </si>
  <si>
    <t xml:space="preserve">17573799037	</t>
  </si>
  <si>
    <t>[唐山]格林豪泰(唐山韩城镇利康医院店)(80246313)</t>
  </si>
  <si>
    <t>双床房&lt;2人入住&gt;&lt;早餐&gt;</t>
  </si>
  <si>
    <t>赵建,杜青阳</t>
  </si>
  <si>
    <t xml:space="preserve">17574202528	</t>
  </si>
  <si>
    <t>[null](80244722)</t>
  </si>
  <si>
    <t xml:space="preserve">17579950839	</t>
  </si>
  <si>
    <t>[null](80249764)</t>
  </si>
  <si>
    <t xml:space="preserve">17580276605	</t>
  </si>
  <si>
    <t>[汕头]城市便捷酒店(汕头华山路万象城店)(68309147)</t>
  </si>
  <si>
    <t>商务双床房&lt;2人入住&gt;</t>
  </si>
  <si>
    <t>庄巧叶</t>
  </si>
  <si>
    <t xml:space="preserve">2452787	</t>
  </si>
  <si>
    <t xml:space="preserve">17580525288	</t>
  </si>
  <si>
    <t xml:space="preserve">17580769466	</t>
  </si>
  <si>
    <t>[桐庐]城市便捷酒店(桐庐上林春天店)(82340790)</t>
  </si>
  <si>
    <t>标准大床房&lt;2人入住&gt;</t>
  </si>
  <si>
    <t>孙雪娇</t>
  </si>
  <si>
    <t xml:space="preserve">17580792906	</t>
  </si>
  <si>
    <t>[广州]城市便捷酒店(广州荔湾增滘店)(68307772)</t>
  </si>
  <si>
    <t>精选双床房&lt;2人入住&gt;</t>
  </si>
  <si>
    <t>李孟强</t>
  </si>
  <si>
    <t xml:space="preserve">17273415858	</t>
  </si>
  <si>
    <t>调整</t>
  </si>
  <si>
    <t>[香港]香港逸东酒店(Eaton HK)(76478799)</t>
  </si>
  <si>
    <t>逸·雅大床房&lt;2人入住&gt;</t>
  </si>
  <si>
    <t>Yeung/Wing Ho</t>
  </si>
  <si>
    <t xml:space="preserve">2412434	</t>
  </si>
  <si>
    <t>，</t>
  </si>
  <si>
    <t xml:space="preserve"> 4189 CNY</t>
  </si>
  <si>
    <t>A220322101254481</t>
  </si>
  <si>
    <t>总计：4189元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</si>
  <si>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</si>
  <si>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</si>
  <si>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</si>
  <si>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</si>
  <si>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</si>
  <si>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</si>
  <si>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</si>
  <si>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</si>
  <si>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</si>
  <si>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</si>
  <si>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</si>
  <si>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</si>
  <si>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</si>
  <si>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</si>
  <si>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</si>
  <si>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</si>
  <si>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</si>
  <si>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</si>
  <si>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2022-03-06</t>
  </si>
  <si>
    <t>2452945</t>
  </si>
  <si>
    <t>城市便捷酒店(广州荔湾增滘店)</t>
  </si>
  <si>
    <t>2022-03-07</t>
  </si>
  <si>
    <t>退房日月结</t>
  </si>
  <si>
    <t>228.00</t>
  </si>
  <si>
    <t>RMB</t>
  </si>
  <si>
    <t>0</t>
  </si>
  <si>
    <t>0.00</t>
  </si>
  <si>
    <t>携程汇登国内直连</t>
  </si>
  <si>
    <t>01.011264</t>
  </si>
  <si>
    <t>2022-03-06 23:24:54</t>
  </si>
  <si>
    <t>否</t>
  </si>
  <si>
    <t>广州汇登信息科技有限公司</t>
  </si>
  <si>
    <t>直连</t>
  </si>
  <si>
    <t>2452936</t>
  </si>
  <si>
    <t>城市便捷酒店(桐庐上林春天店)</t>
  </si>
  <si>
    <t>162.00</t>
  </si>
  <si>
    <t>2022-03-06 23:15:09</t>
  </si>
  <si>
    <t>2452852</t>
  </si>
  <si>
    <t>汉庭（佛山顺德美的总部店）</t>
  </si>
  <si>
    <t>江冠华</t>
  </si>
  <si>
    <t>184.00</t>
  </si>
  <si>
    <t>2022-03-06 22:07:27</t>
  </si>
  <si>
    <t>2452787</t>
  </si>
  <si>
    <t>城市便捷酒店(汕头华山路店)</t>
  </si>
  <si>
    <t>2022-03-06 21:17:33</t>
  </si>
  <si>
    <t>2452685</t>
  </si>
  <si>
    <t>张红华</t>
  </si>
  <si>
    <t>175.00</t>
  </si>
  <si>
    <t>2022-03-06 20:27:18</t>
  </si>
  <si>
    <t>2452369</t>
  </si>
  <si>
    <t>格林豪泰(绩溪光明大厦店)</t>
  </si>
  <si>
    <t>茆绍杰</t>
  </si>
  <si>
    <t>172.00</t>
  </si>
  <si>
    <t>2022-03-06 18:04:25</t>
  </si>
  <si>
    <t>2452136</t>
  </si>
  <si>
    <t>格林豪泰酒店（唐山路北韩城利康医院店）</t>
  </si>
  <si>
    <t>134.00</t>
  </si>
  <si>
    <t>2022-03-06 16:08:41</t>
  </si>
  <si>
    <t>2451911</t>
  </si>
  <si>
    <t>尚客优精选酒店（叠山路滕王阁步行街店）</t>
  </si>
  <si>
    <t>103.00</t>
  </si>
  <si>
    <t>2022-03-06 13:30:49</t>
  </si>
  <si>
    <t>2451843</t>
  </si>
  <si>
    <t>深圳观澜酒店</t>
  </si>
  <si>
    <t>150.00</t>
  </si>
  <si>
    <t>2022-03-06 12:49:38</t>
  </si>
  <si>
    <t>2451621</t>
  </si>
  <si>
    <t>尚客优连锁酒店（天水羲皇大道店）</t>
  </si>
  <si>
    <t>143.00</t>
  </si>
  <si>
    <t>2022-03-06 10:37:06</t>
  </si>
  <si>
    <t>2451548</t>
  </si>
  <si>
    <t>尚客优品酒店(绵阳塞纳阳光高铁站店)</t>
  </si>
  <si>
    <t>171.00</t>
  </si>
  <si>
    <t>2022-03-06 09:44:42</t>
  </si>
  <si>
    <t>2451511</t>
  </si>
  <si>
    <t>天阁酒店(台中馆)</t>
  </si>
  <si>
    <t>LIN JHENGFU</t>
  </si>
  <si>
    <t>427.00</t>
  </si>
  <si>
    <t>2022-03-06 09:11:00</t>
  </si>
  <si>
    <t>2022-03-05</t>
  </si>
  <si>
    <t>2451275</t>
  </si>
  <si>
    <t>海友酒店(上海大木桥地铁站店)</t>
  </si>
  <si>
    <t>185.00</t>
  </si>
  <si>
    <t>2022-03-05 22:38:50</t>
  </si>
  <si>
    <t>2450089</t>
  </si>
  <si>
    <t>工业家酒店</t>
  </si>
  <si>
    <t>Fan Yuk Wan</t>
  </si>
  <si>
    <t>795.00</t>
  </si>
  <si>
    <t>2022-03-05 13:52:03</t>
  </si>
  <si>
    <t>2022-02-19</t>
  </si>
  <si>
    <t>2425823</t>
  </si>
  <si>
    <t>云顶民宿</t>
  </si>
  <si>
    <t>KE KUANGYEN</t>
  </si>
  <si>
    <t>642.00</t>
  </si>
  <si>
    <t>2022-02-19 23:18:45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</si>
</sst>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4" fillId="10" borderId="1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44626</v>
      </c>
      <c r="G2" s="6">
        <v>44627</v>
      </c>
      <c r="H2" s="4">
        <v>1</v>
      </c>
      <c r="I2" s="4">
        <v>1</v>
      </c>
      <c r="J2" s="4">
        <v>1</v>
      </c>
      <c r="K2" s="4" t="s">
        <v>30</v>
      </c>
      <c r="L2" s="4">
        <v>642</v>
      </c>
      <c r="M2" s="4">
        <v>642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44611</v>
      </c>
      <c r="S2" s="6">
        <v>44642</v>
      </c>
      <c r="T2" s="4" t="s">
        <v>34</v>
      </c>
      <c r="U2" s="4">
        <v>642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44626</v>
      </c>
      <c r="G3" s="6">
        <v>44627</v>
      </c>
      <c r="H3" s="4">
        <v>0</v>
      </c>
      <c r="I3" s="4">
        <v>1</v>
      </c>
      <c r="J3" s="4">
        <v>0</v>
      </c>
      <c r="K3" s="4" t="s">
        <v>30</v>
      </c>
      <c r="L3" s="4">
        <v>124</v>
      </c>
      <c r="M3" s="4">
        <v>124</v>
      </c>
      <c r="N3" s="4"/>
      <c r="O3" s="4" t="s">
        <v>32</v>
      </c>
      <c r="P3" s="4" t="s">
        <v>33</v>
      </c>
      <c r="Q3" s="4">
        <v>0</v>
      </c>
      <c r="R3" s="7">
        <v>44624</v>
      </c>
      <c r="S3" s="6">
        <v>44642</v>
      </c>
      <c r="T3" s="4" t="s">
        <v>34</v>
      </c>
      <c r="U3" s="4">
        <v>124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39</v>
      </c>
      <c r="D4" s="4" t="s">
        <v>38</v>
      </c>
      <c r="E4" s="4"/>
      <c r="F4" s="6">
        <v>44626</v>
      </c>
      <c r="G4" s="6">
        <v>44627</v>
      </c>
      <c r="H4" s="4">
        <v>0</v>
      </c>
      <c r="I4" s="4">
        <v>1</v>
      </c>
      <c r="J4" s="4">
        <v>0</v>
      </c>
      <c r="K4" s="4" t="s">
        <v>30</v>
      </c>
      <c r="L4" s="4">
        <v>-124</v>
      </c>
      <c r="M4" s="4">
        <v>-124</v>
      </c>
      <c r="N4" s="4"/>
      <c r="O4" s="4" t="s">
        <v>32</v>
      </c>
      <c r="P4" s="4" t="s">
        <v>33</v>
      </c>
      <c r="Q4" s="4">
        <v>0</v>
      </c>
      <c r="R4" s="7">
        <v>44624</v>
      </c>
      <c r="S4" s="6">
        <v>44642</v>
      </c>
      <c r="T4" s="4" t="s">
        <v>34</v>
      </c>
      <c r="U4" s="4">
        <v>-124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44626</v>
      </c>
      <c r="G5" s="6">
        <v>44627</v>
      </c>
      <c r="H5" s="4">
        <v>1</v>
      </c>
      <c r="I5" s="4">
        <v>1</v>
      </c>
      <c r="J5" s="4">
        <v>1</v>
      </c>
      <c r="K5" s="4" t="s">
        <v>30</v>
      </c>
      <c r="L5" s="4">
        <v>795</v>
      </c>
      <c r="M5" s="4">
        <v>795</v>
      </c>
      <c r="N5" s="4" t="s">
        <v>43</v>
      </c>
      <c r="O5" s="4" t="s">
        <v>32</v>
      </c>
      <c r="P5" s="4" t="s">
        <v>33</v>
      </c>
      <c r="Q5" s="4">
        <v>0</v>
      </c>
      <c r="R5" s="7">
        <v>44625</v>
      </c>
      <c r="S5" s="6">
        <v>44642</v>
      </c>
      <c r="T5" s="4" t="s">
        <v>34</v>
      </c>
      <c r="U5" s="4">
        <v>795</v>
      </c>
      <c r="V5" s="4">
        <v>0</v>
      </c>
      <c r="W5" s="4">
        <v>0</v>
      </c>
      <c r="X5" s="4" t="s">
        <v>35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44626</v>
      </c>
      <c r="G6" s="6">
        <v>44627</v>
      </c>
      <c r="H6" s="4">
        <v>1</v>
      </c>
      <c r="I6" s="4">
        <v>1</v>
      </c>
      <c r="J6" s="4">
        <v>1</v>
      </c>
      <c r="K6" s="4" t="s">
        <v>30</v>
      </c>
      <c r="L6" s="4">
        <v>185</v>
      </c>
      <c r="M6" s="4">
        <v>185</v>
      </c>
      <c r="N6" s="4" t="s">
        <v>48</v>
      </c>
      <c r="O6" s="4" t="s">
        <v>32</v>
      </c>
      <c r="P6" s="4" t="s">
        <v>33</v>
      </c>
      <c r="Q6" s="4">
        <v>0</v>
      </c>
      <c r="R6" s="7">
        <v>44625</v>
      </c>
      <c r="S6" s="6">
        <v>44642</v>
      </c>
      <c r="T6" s="4" t="s">
        <v>34</v>
      </c>
      <c r="U6" s="4">
        <v>185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44626</v>
      </c>
      <c r="G7" s="6">
        <v>44627</v>
      </c>
      <c r="H7" s="4">
        <v>1</v>
      </c>
      <c r="I7" s="4">
        <v>1</v>
      </c>
      <c r="J7" s="4">
        <v>1</v>
      </c>
      <c r="K7" s="4" t="s">
        <v>30</v>
      </c>
      <c r="L7" s="4">
        <v>427</v>
      </c>
      <c r="M7" s="4">
        <v>427</v>
      </c>
      <c r="N7" s="4" t="s">
        <v>53</v>
      </c>
      <c r="O7" s="4" t="s">
        <v>32</v>
      </c>
      <c r="P7" s="4" t="s">
        <v>33</v>
      </c>
      <c r="Q7" s="4">
        <v>0</v>
      </c>
      <c r="R7" s="7">
        <v>44626</v>
      </c>
      <c r="S7" s="6">
        <v>44642</v>
      </c>
      <c r="T7" s="4" t="s">
        <v>34</v>
      </c>
      <c r="U7" s="4">
        <v>427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44626</v>
      </c>
      <c r="G8" s="6">
        <v>44627</v>
      </c>
      <c r="H8" s="4">
        <v>1</v>
      </c>
      <c r="I8" s="4">
        <v>1</v>
      </c>
      <c r="J8" s="4">
        <v>1</v>
      </c>
      <c r="K8" s="4" t="s">
        <v>30</v>
      </c>
      <c r="L8" s="4">
        <v>171</v>
      </c>
      <c r="M8" s="4">
        <v>171</v>
      </c>
      <c r="N8" s="4" t="s">
        <v>58</v>
      </c>
      <c r="O8" s="4" t="s">
        <v>32</v>
      </c>
      <c r="P8" s="4" t="s">
        <v>33</v>
      </c>
      <c r="Q8" s="4">
        <v>0</v>
      </c>
      <c r="R8" s="7">
        <v>44626</v>
      </c>
      <c r="S8" s="6">
        <v>44642</v>
      </c>
      <c r="T8" s="4" t="s">
        <v>34</v>
      </c>
      <c r="U8" s="4">
        <v>171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44626</v>
      </c>
      <c r="G9" s="6">
        <v>44627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62</v>
      </c>
      <c r="O9" s="4" t="s">
        <v>32</v>
      </c>
      <c r="P9" s="4" t="s">
        <v>33</v>
      </c>
      <c r="Q9" s="4">
        <v>0</v>
      </c>
      <c r="R9" s="7">
        <v>44626</v>
      </c>
      <c r="S9" s="6">
        <v>44642</v>
      </c>
      <c r="T9" s="4" t="s">
        <v>34</v>
      </c>
      <c r="U9" s="4">
        <v>143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44626</v>
      </c>
      <c r="G10" s="6">
        <v>44627</v>
      </c>
      <c r="H10" s="4">
        <v>1</v>
      </c>
      <c r="I10" s="4">
        <v>1</v>
      </c>
      <c r="J10" s="4">
        <v>1</v>
      </c>
      <c r="K10" s="4" t="s">
        <v>30</v>
      </c>
      <c r="L10" s="4">
        <v>150</v>
      </c>
      <c r="M10" s="4">
        <v>150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44626</v>
      </c>
      <c r="S10" s="6">
        <v>44642</v>
      </c>
      <c r="T10" s="4" t="s">
        <v>34</v>
      </c>
      <c r="U10" s="4">
        <v>150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44626</v>
      </c>
      <c r="G11" s="6">
        <v>44627</v>
      </c>
      <c r="H11" s="4">
        <v>1</v>
      </c>
      <c r="I11" s="4">
        <v>1</v>
      </c>
      <c r="J11" s="4">
        <v>1</v>
      </c>
      <c r="K11" s="4" t="s">
        <v>30</v>
      </c>
      <c r="L11" s="4">
        <v>103</v>
      </c>
      <c r="M11" s="4">
        <v>103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44626</v>
      </c>
      <c r="S11" s="6">
        <v>44642</v>
      </c>
      <c r="T11" s="4" t="s">
        <v>34</v>
      </c>
      <c r="U11" s="4">
        <v>103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44626</v>
      </c>
      <c r="G12" s="6">
        <v>44627</v>
      </c>
      <c r="H12" s="4">
        <v>1</v>
      </c>
      <c r="I12" s="4">
        <v>1</v>
      </c>
      <c r="J12" s="4">
        <v>1</v>
      </c>
      <c r="K12" s="4" t="s">
        <v>30</v>
      </c>
      <c r="L12" s="4">
        <v>134</v>
      </c>
      <c r="M12" s="4">
        <v>134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44626</v>
      </c>
      <c r="S12" s="6">
        <v>44642</v>
      </c>
      <c r="T12" s="4" t="s">
        <v>34</v>
      </c>
      <c r="U12" s="4">
        <v>134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/>
      <c r="F13" s="6">
        <v>44626</v>
      </c>
      <c r="G13" s="6">
        <v>44627</v>
      </c>
      <c r="H13" s="4">
        <v>0</v>
      </c>
      <c r="I13" s="4">
        <v>1</v>
      </c>
      <c r="J13" s="4">
        <v>0</v>
      </c>
      <c r="K13" s="4" t="s">
        <v>30</v>
      </c>
      <c r="L13" s="4">
        <v>172</v>
      </c>
      <c r="M13" s="4">
        <v>172</v>
      </c>
      <c r="N13" s="4"/>
      <c r="O13" s="4" t="s">
        <v>32</v>
      </c>
      <c r="P13" s="4" t="s">
        <v>33</v>
      </c>
      <c r="Q13" s="4">
        <v>0</v>
      </c>
      <c r="R13" s="7">
        <v>44626</v>
      </c>
      <c r="S13" s="6">
        <v>44642</v>
      </c>
      <c r="T13" s="4" t="s">
        <v>34</v>
      </c>
      <c r="U13" s="4">
        <v>172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/>
      <c r="F14" s="6">
        <v>44626</v>
      </c>
      <c r="G14" s="6">
        <v>44627</v>
      </c>
      <c r="H14" s="4">
        <v>0</v>
      </c>
      <c r="I14" s="4">
        <v>1</v>
      </c>
      <c r="J14" s="4">
        <v>0</v>
      </c>
      <c r="K14" s="4" t="s">
        <v>30</v>
      </c>
      <c r="L14" s="4">
        <v>175</v>
      </c>
      <c r="M14" s="4">
        <v>175</v>
      </c>
      <c r="N14" s="4"/>
      <c r="O14" s="4" t="s">
        <v>32</v>
      </c>
      <c r="P14" s="4" t="s">
        <v>33</v>
      </c>
      <c r="Q14" s="4">
        <v>0</v>
      </c>
      <c r="R14" s="7">
        <v>44626</v>
      </c>
      <c r="S14" s="6">
        <v>44642</v>
      </c>
      <c r="T14" s="4" t="s">
        <v>34</v>
      </c>
      <c r="U14" s="4">
        <v>175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44626</v>
      </c>
      <c r="G15" s="6">
        <v>44627</v>
      </c>
      <c r="H15" s="4">
        <v>1</v>
      </c>
      <c r="I15" s="4">
        <v>1</v>
      </c>
      <c r="J15" s="4">
        <v>1</v>
      </c>
      <c r="K15" s="4" t="s">
        <v>30</v>
      </c>
      <c r="L15" s="4">
        <v>184</v>
      </c>
      <c r="M15" s="4">
        <v>184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44626</v>
      </c>
      <c r="S15" s="6">
        <v>44642</v>
      </c>
      <c r="T15" s="4" t="s">
        <v>34</v>
      </c>
      <c r="U15" s="4">
        <v>184</v>
      </c>
      <c r="V15" s="4">
        <v>0</v>
      </c>
      <c r="W15" s="4">
        <v>0</v>
      </c>
      <c r="X15" s="4" t="s">
        <v>84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79</v>
      </c>
      <c r="E16" s="4"/>
      <c r="F16" s="6">
        <v>44626</v>
      </c>
      <c r="G16" s="6">
        <v>44627</v>
      </c>
      <c r="H16" s="4">
        <v>0</v>
      </c>
      <c r="I16" s="4">
        <v>1</v>
      </c>
      <c r="J16" s="4">
        <v>0</v>
      </c>
      <c r="K16" s="4" t="s">
        <v>30</v>
      </c>
      <c r="L16" s="4">
        <v>184</v>
      </c>
      <c r="M16" s="4">
        <v>184</v>
      </c>
      <c r="N16" s="4"/>
      <c r="O16" s="4" t="s">
        <v>32</v>
      </c>
      <c r="P16" s="4" t="s">
        <v>33</v>
      </c>
      <c r="Q16" s="4">
        <v>0</v>
      </c>
      <c r="R16" s="7">
        <v>44626</v>
      </c>
      <c r="S16" s="6">
        <v>44642</v>
      </c>
      <c r="T16" s="4" t="s">
        <v>34</v>
      </c>
      <c r="U16" s="4">
        <v>184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44626</v>
      </c>
      <c r="G17" s="6">
        <v>44627</v>
      </c>
      <c r="H17" s="4">
        <v>1</v>
      </c>
      <c r="I17" s="4">
        <v>1</v>
      </c>
      <c r="J17" s="4">
        <v>1</v>
      </c>
      <c r="K17" s="4" t="s">
        <v>30</v>
      </c>
      <c r="L17" s="4">
        <v>162</v>
      </c>
      <c r="M17" s="4">
        <v>162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44626</v>
      </c>
      <c r="S17" s="6">
        <v>44642</v>
      </c>
      <c r="T17" s="4" t="s">
        <v>34</v>
      </c>
      <c r="U17" s="4">
        <v>162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44626</v>
      </c>
      <c r="G18" s="6">
        <v>44627</v>
      </c>
      <c r="H18" s="4">
        <v>1</v>
      </c>
      <c r="I18" s="4">
        <v>1</v>
      </c>
      <c r="J18" s="4">
        <v>1</v>
      </c>
      <c r="K18" s="4" t="s">
        <v>30</v>
      </c>
      <c r="L18" s="4">
        <v>228</v>
      </c>
      <c r="M18" s="4">
        <v>228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44626</v>
      </c>
      <c r="S18" s="6">
        <v>44642</v>
      </c>
      <c r="T18" s="4" t="s">
        <v>34</v>
      </c>
      <c r="U18" s="4">
        <v>228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94</v>
      </c>
      <c r="B19" s="4" t="s">
        <v>26</v>
      </c>
      <c r="C19" s="4" t="s">
        <v>95</v>
      </c>
      <c r="D19" s="4" t="s">
        <v>96</v>
      </c>
      <c r="E19" s="4" t="s">
        <v>97</v>
      </c>
      <c r="F19" s="6">
        <v>44595</v>
      </c>
      <c r="G19" s="6">
        <v>44596</v>
      </c>
      <c r="H19" s="4">
        <v>1</v>
      </c>
      <c r="I19" s="4">
        <v>1</v>
      </c>
      <c r="J19" s="4">
        <v>1</v>
      </c>
      <c r="K19" s="4" t="s">
        <v>30</v>
      </c>
      <c r="L19" s="4">
        <v>334</v>
      </c>
      <c r="M19" s="4">
        <v>334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44595.5950462963</v>
      </c>
      <c r="S19" s="6">
        <v>44642</v>
      </c>
      <c r="T19" s="4" t="s">
        <v>34</v>
      </c>
      <c r="U19" s="4">
        <v>334</v>
      </c>
      <c r="V19" s="4">
        <v>0</v>
      </c>
      <c r="W19" s="4">
        <v>0</v>
      </c>
      <c r="X19" s="4" t="s">
        <v>99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17428565453</v>
      </c>
      <c r="B2" s="6">
        <v>44626</v>
      </c>
      <c r="C2" s="6">
        <v>44627</v>
      </c>
      <c r="D2" s="4">
        <v>642</v>
      </c>
      <c r="E2" s="4" t="str">
        <f>VLOOKUP(A2,HOP!A:L,12,0)</f>
        <v>642.00</v>
      </c>
      <c r="F2" s="4" t="str">
        <f>VLOOKUP(A2,HOP!A:C,3,0)</f>
        <v>2425823</v>
      </c>
      <c r="G2" s="4">
        <f>D2-E2</f>
        <v>0</v>
      </c>
      <c r="H2" s="4" t="str">
        <f>$H$1&amp;F2</f>
        <v>，2425823</v>
      </c>
      <c r="I2" s="4" t="str">
        <f>VLOOKUP(A2,HOP!A:U,21,0)</f>
        <v>直连</v>
      </c>
    </row>
    <row r="3" s="4" customFormat="1" hidden="1" spans="1:9">
      <c r="A3" s="5">
        <v>17550432566</v>
      </c>
      <c r="B3" s="6">
        <v>44626</v>
      </c>
      <c r="C3" s="6">
        <v>44627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8" si="0">D3-E3</f>
        <v>#N/A</v>
      </c>
      <c r="H3" s="4" t="e">
        <f t="shared" ref="H3:H18" si="1">$H$1&amp;F3</f>
        <v>#N/A</v>
      </c>
      <c r="I3" s="4" t="e">
        <f>VLOOKUP(A3,HOP!A:U,21,0)</f>
        <v>#N/A</v>
      </c>
    </row>
    <row r="4" s="4" customFormat="1" spans="1:9">
      <c r="A4" s="5">
        <v>17564414425</v>
      </c>
      <c r="B4" s="6">
        <v>44626</v>
      </c>
      <c r="C4" s="6">
        <v>44627</v>
      </c>
      <c r="D4" s="4">
        <v>795</v>
      </c>
      <c r="E4" s="4" t="str">
        <f>VLOOKUP(A4,HOP!A:L,12,0)</f>
        <v>795.00</v>
      </c>
      <c r="F4" s="4" t="str">
        <f>VLOOKUP(A4,HOP!A:C,3,0)</f>
        <v>2450089</v>
      </c>
      <c r="G4" s="4">
        <f t="shared" si="0"/>
        <v>0</v>
      </c>
      <c r="H4" s="4" t="str">
        <f t="shared" si="1"/>
        <v>，2450089</v>
      </c>
      <c r="I4" s="4" t="str">
        <f>VLOOKUP(A4,HOP!A:U,21,0)</f>
        <v>直连</v>
      </c>
    </row>
    <row r="5" s="4" customFormat="1" spans="1:9">
      <c r="A5" s="5">
        <v>17571597370</v>
      </c>
      <c r="B5" s="6">
        <v>44626</v>
      </c>
      <c r="C5" s="6">
        <v>44627</v>
      </c>
      <c r="D5" s="4">
        <v>185</v>
      </c>
      <c r="E5" s="4" t="str">
        <f>VLOOKUP(A5,HOP!A:L,12,0)</f>
        <v>185.00</v>
      </c>
      <c r="F5" s="4" t="str">
        <f>VLOOKUP(A5,HOP!A:C,3,0)</f>
        <v>2451275</v>
      </c>
      <c r="G5" s="4">
        <f t="shared" si="0"/>
        <v>0</v>
      </c>
      <c r="H5" s="4" t="str">
        <f t="shared" si="1"/>
        <v>，2451275</v>
      </c>
      <c r="I5" s="4" t="str">
        <f>VLOOKUP(A5,HOP!A:U,21,0)</f>
        <v>直连</v>
      </c>
    </row>
    <row r="6" s="4" customFormat="1" spans="1:9">
      <c r="A6" s="5">
        <v>17572458609</v>
      </c>
      <c r="B6" s="6">
        <v>44626</v>
      </c>
      <c r="C6" s="6">
        <v>44627</v>
      </c>
      <c r="D6" s="4">
        <v>427</v>
      </c>
      <c r="E6" s="4" t="str">
        <f>VLOOKUP(A6,HOP!A:L,12,0)</f>
        <v>427.00</v>
      </c>
      <c r="F6" s="4" t="str">
        <f>VLOOKUP(A6,HOP!A:C,3,0)</f>
        <v>2451511</v>
      </c>
      <c r="G6" s="4">
        <f t="shared" si="0"/>
        <v>0</v>
      </c>
      <c r="H6" s="4" t="str">
        <f t="shared" si="1"/>
        <v>，2451511</v>
      </c>
      <c r="I6" s="4" t="str">
        <f>VLOOKUP(A6,HOP!A:U,21,0)</f>
        <v>直连</v>
      </c>
    </row>
    <row r="7" s="4" customFormat="1" spans="1:9">
      <c r="A7" s="5">
        <v>17572529527</v>
      </c>
      <c r="B7" s="6">
        <v>44626</v>
      </c>
      <c r="C7" s="6">
        <v>44627</v>
      </c>
      <c r="D7" s="4">
        <v>171</v>
      </c>
      <c r="E7" s="4" t="str">
        <f>VLOOKUP(A7,HOP!A:L,12,0)</f>
        <v>171.00</v>
      </c>
      <c r="F7" s="4" t="str">
        <f>VLOOKUP(A7,HOP!A:C,3,0)</f>
        <v>2451548</v>
      </c>
      <c r="G7" s="4">
        <f t="shared" si="0"/>
        <v>0</v>
      </c>
      <c r="H7" s="4" t="str">
        <f t="shared" si="1"/>
        <v>，2451548</v>
      </c>
      <c r="I7" s="4" t="str">
        <f>VLOOKUP(A7,HOP!A:U,21,0)</f>
        <v>直连</v>
      </c>
    </row>
    <row r="8" s="4" customFormat="1" spans="1:9">
      <c r="A8" s="5">
        <v>17572660173</v>
      </c>
      <c r="B8" s="6">
        <v>44626</v>
      </c>
      <c r="C8" s="6">
        <v>44627</v>
      </c>
      <c r="D8" s="4">
        <v>143</v>
      </c>
      <c r="E8" s="4" t="str">
        <f>VLOOKUP(A8,HOP!A:L,12,0)</f>
        <v>143.00</v>
      </c>
      <c r="F8" s="4" t="str">
        <f>VLOOKUP(A8,HOP!A:C,3,0)</f>
        <v>2451621</v>
      </c>
      <c r="G8" s="4">
        <f t="shared" si="0"/>
        <v>0</v>
      </c>
      <c r="H8" s="4" t="str">
        <f t="shared" si="1"/>
        <v>，2451621</v>
      </c>
      <c r="I8" s="4" t="str">
        <f>VLOOKUP(A8,HOP!A:U,21,0)</f>
        <v>直连</v>
      </c>
    </row>
    <row r="9" s="4" customFormat="1" spans="1:9">
      <c r="A9" s="5">
        <v>17573119412</v>
      </c>
      <c r="B9" s="6">
        <v>44626</v>
      </c>
      <c r="C9" s="6">
        <v>44627</v>
      </c>
      <c r="D9" s="4">
        <v>150</v>
      </c>
      <c r="E9" s="4" t="str">
        <f>VLOOKUP(A9,HOP!A:L,12,0)</f>
        <v>150.00</v>
      </c>
      <c r="F9" s="4" t="str">
        <f>VLOOKUP(A9,HOP!A:C,3,0)</f>
        <v>2451843</v>
      </c>
      <c r="G9" s="4">
        <f t="shared" si="0"/>
        <v>0</v>
      </c>
      <c r="H9" s="4" t="str">
        <f t="shared" si="1"/>
        <v>，2451843</v>
      </c>
      <c r="I9" s="4" t="str">
        <f>VLOOKUP(A9,HOP!A:U,21,0)</f>
        <v>直连</v>
      </c>
    </row>
    <row r="10" s="4" customFormat="1" spans="1:9">
      <c r="A10" s="5">
        <v>17573267870</v>
      </c>
      <c r="B10" s="6">
        <v>44626</v>
      </c>
      <c r="C10" s="6">
        <v>44627</v>
      </c>
      <c r="D10" s="4">
        <v>103</v>
      </c>
      <c r="E10" s="4" t="str">
        <f>VLOOKUP(A10,HOP!A:L,12,0)</f>
        <v>103.00</v>
      </c>
      <c r="F10" s="4" t="str">
        <f>VLOOKUP(A10,HOP!A:C,3,0)</f>
        <v>2451911</v>
      </c>
      <c r="G10" s="4">
        <f t="shared" si="0"/>
        <v>0</v>
      </c>
      <c r="H10" s="4" t="str">
        <f t="shared" si="1"/>
        <v>，2451911</v>
      </c>
      <c r="I10" s="4" t="str">
        <f>VLOOKUP(A10,HOP!A:U,21,0)</f>
        <v>直连</v>
      </c>
    </row>
    <row r="11" s="4" customFormat="1" spans="1:9">
      <c r="A11" s="5">
        <v>17573799037</v>
      </c>
      <c r="B11" s="6">
        <v>44626</v>
      </c>
      <c r="C11" s="6">
        <v>44627</v>
      </c>
      <c r="D11" s="4">
        <v>134</v>
      </c>
      <c r="E11" s="4" t="str">
        <f>VLOOKUP(A11,HOP!A:L,12,0)</f>
        <v>134.00</v>
      </c>
      <c r="F11" s="4" t="str">
        <f>VLOOKUP(A11,HOP!A:C,3,0)</f>
        <v>2452136</v>
      </c>
      <c r="G11" s="4">
        <f t="shared" si="0"/>
        <v>0</v>
      </c>
      <c r="H11" s="4" t="str">
        <f t="shared" si="1"/>
        <v>，2452136</v>
      </c>
      <c r="I11" s="4" t="str">
        <f>VLOOKUP(A11,HOP!A:U,21,0)</f>
        <v>直连</v>
      </c>
    </row>
    <row r="12" s="4" customFormat="1" spans="1:9">
      <c r="A12" s="5">
        <v>17574202528</v>
      </c>
      <c r="B12" s="6">
        <v>44626</v>
      </c>
      <c r="C12" s="6">
        <v>44627</v>
      </c>
      <c r="D12" s="4">
        <v>172</v>
      </c>
      <c r="E12" s="4" t="str">
        <f>VLOOKUP(A12,HOP!A:L,12,0)</f>
        <v>172.00</v>
      </c>
      <c r="F12" s="4" t="str">
        <f>VLOOKUP(A12,HOP!A:C,3,0)</f>
        <v>2452369</v>
      </c>
      <c r="G12" s="4">
        <f t="shared" si="0"/>
        <v>0</v>
      </c>
      <c r="H12" s="4" t="str">
        <f t="shared" si="1"/>
        <v>，2452369</v>
      </c>
      <c r="I12" s="4" t="str">
        <f>VLOOKUP(A12,HOP!A:U,21,0)</f>
        <v>直连</v>
      </c>
    </row>
    <row r="13" s="4" customFormat="1" spans="1:9">
      <c r="A13" s="5">
        <v>17579950839</v>
      </c>
      <c r="B13" s="6">
        <v>44626</v>
      </c>
      <c r="C13" s="6">
        <v>44627</v>
      </c>
      <c r="D13" s="4">
        <v>175</v>
      </c>
      <c r="E13" s="4" t="str">
        <f>VLOOKUP(A13,HOP!A:L,12,0)</f>
        <v>175.00</v>
      </c>
      <c r="F13" s="4" t="str">
        <f>VLOOKUP(A13,HOP!A:C,3,0)</f>
        <v>2452685</v>
      </c>
      <c r="G13" s="4">
        <f t="shared" si="0"/>
        <v>0</v>
      </c>
      <c r="H13" s="4" t="str">
        <f t="shared" si="1"/>
        <v>，2452685</v>
      </c>
      <c r="I13" s="4" t="str">
        <f>VLOOKUP(A13,HOP!A:U,21,0)</f>
        <v>直连</v>
      </c>
    </row>
    <row r="14" s="4" customFormat="1" spans="1:9">
      <c r="A14" s="5">
        <v>17580276605</v>
      </c>
      <c r="B14" s="6">
        <v>44626</v>
      </c>
      <c r="C14" s="6">
        <v>44627</v>
      </c>
      <c r="D14" s="4">
        <v>184</v>
      </c>
      <c r="E14" s="4" t="str">
        <f>VLOOKUP(A14,HOP!A:L,12,0)</f>
        <v>184.00</v>
      </c>
      <c r="F14" s="4" t="str">
        <f>VLOOKUP(A14,HOP!A:C,3,0)</f>
        <v>2452787</v>
      </c>
      <c r="G14" s="4">
        <f t="shared" si="0"/>
        <v>0</v>
      </c>
      <c r="H14" s="4" t="str">
        <f t="shared" si="1"/>
        <v>，2452787</v>
      </c>
      <c r="I14" s="4" t="str">
        <f>VLOOKUP(A14,HOP!A:U,21,0)</f>
        <v>直连</v>
      </c>
    </row>
    <row r="15" s="4" customFormat="1" spans="1:9">
      <c r="A15" s="5">
        <v>17580525288</v>
      </c>
      <c r="B15" s="6">
        <v>44626</v>
      </c>
      <c r="C15" s="6">
        <v>44627</v>
      </c>
      <c r="D15" s="4">
        <v>184</v>
      </c>
      <c r="E15" s="4" t="str">
        <f>VLOOKUP(A15,HOP!A:L,12,0)</f>
        <v>184.00</v>
      </c>
      <c r="F15" s="4" t="str">
        <f>VLOOKUP(A15,HOP!A:C,3,0)</f>
        <v>2452852</v>
      </c>
      <c r="G15" s="4">
        <f t="shared" si="0"/>
        <v>0</v>
      </c>
      <c r="H15" s="4" t="str">
        <f t="shared" si="1"/>
        <v>，2452852</v>
      </c>
      <c r="I15" s="4" t="str">
        <f>VLOOKUP(A15,HOP!A:U,21,0)</f>
        <v>直连</v>
      </c>
    </row>
    <row r="16" s="4" customFormat="1" spans="1:9">
      <c r="A16" s="5">
        <v>17580769466</v>
      </c>
      <c r="B16" s="6">
        <v>44626</v>
      </c>
      <c r="C16" s="6">
        <v>44627</v>
      </c>
      <c r="D16" s="4">
        <v>162</v>
      </c>
      <c r="E16" s="4" t="str">
        <f>VLOOKUP(A16,HOP!A:L,12,0)</f>
        <v>162.00</v>
      </c>
      <c r="F16" s="4" t="str">
        <f>VLOOKUP(A16,HOP!A:C,3,0)</f>
        <v>2452936</v>
      </c>
      <c r="G16" s="4">
        <f t="shared" si="0"/>
        <v>0</v>
      </c>
      <c r="H16" s="4" t="str">
        <f t="shared" si="1"/>
        <v>，2452936</v>
      </c>
      <c r="I16" s="4" t="str">
        <f>VLOOKUP(A16,HOP!A:U,21,0)</f>
        <v>直连</v>
      </c>
    </row>
    <row r="17" s="4" customFormat="1" spans="1:9">
      <c r="A17" s="5">
        <v>17580792906</v>
      </c>
      <c r="B17" s="6">
        <v>44626</v>
      </c>
      <c r="C17" s="6">
        <v>44627</v>
      </c>
      <c r="D17" s="4">
        <v>228</v>
      </c>
      <c r="E17" s="4" t="str">
        <f>VLOOKUP(A17,HOP!A:L,12,0)</f>
        <v>228.00</v>
      </c>
      <c r="F17" s="4" t="str">
        <f>VLOOKUP(A17,HOP!A:C,3,0)</f>
        <v>2452945</v>
      </c>
      <c r="G17" s="4">
        <f t="shared" si="0"/>
        <v>0</v>
      </c>
      <c r="H17" s="4" t="str">
        <f t="shared" si="1"/>
        <v>，2452945</v>
      </c>
      <c r="I17" s="4" t="str">
        <f>VLOOKUP(A17,HOP!A:U,21,0)</f>
        <v>直连</v>
      </c>
    </row>
    <row r="18" s="4" customFormat="1" spans="1:9">
      <c r="A18" s="5">
        <v>17273415858</v>
      </c>
      <c r="B18" s="6">
        <v>44595</v>
      </c>
      <c r="C18" s="6">
        <v>44596</v>
      </c>
      <c r="D18" s="4">
        <v>334</v>
      </c>
      <c r="E18" s="4">
        <v>334</v>
      </c>
      <c r="F18" s="4">
        <v>2412434</v>
      </c>
      <c r="G18" s="4">
        <f t="shared" si="0"/>
        <v>0</v>
      </c>
      <c r="H18" s="4" t="str">
        <f t="shared" si="1"/>
        <v>，2412434</v>
      </c>
      <c r="I18" s="4" t="e">
        <f>VLOOKUP(A18,HOP!A:U,21,0)</f>
        <v>#N/A</v>
      </c>
    </row>
    <row r="20" spans="4:4">
      <c r="D20" s="4">
        <f>SUM(D2:D19)</f>
        <v>4189</v>
      </c>
    </row>
    <row r="21" spans="4:4">
      <c r="D21" s="4" t="s">
        <v>101</v>
      </c>
    </row>
    <row r="25" spans="1:1">
      <c r="A25" s="4" t="s">
        <v>102</v>
      </c>
    </row>
    <row r="26" spans="1:1">
      <c r="A26" s="4" t="s">
        <v>103</v>
      </c>
    </row>
  </sheetData>
  <autoFilter ref="A1:XFD21">
    <filterColumn colId="3">
      <filters blank="1">
        <filter val="150"/>
        <filter val="795"/>
        <filter val="4189 CNY"/>
        <filter val="162"/>
        <filter val="427"/>
        <filter val="228"/>
        <filter val="171"/>
        <filter val="172"/>
        <filter val="134"/>
        <filter val="334"/>
        <filter val="175"/>
        <filter val="642"/>
        <filter val="103"/>
        <filter val="143"/>
        <filter val="184"/>
        <filter val="185"/>
        <filter val="4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3">
        <v>17580792906</v>
      </c>
      <c r="B2" s="1" t="s">
        <v>122</v>
      </c>
      <c r="C2" s="1" t="s">
        <v>123</v>
      </c>
      <c r="D2" s="1" t="s">
        <v>124</v>
      </c>
      <c r="E2" s="1" t="s">
        <v>93</v>
      </c>
      <c r="F2" s="1" t="s">
        <v>122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</row>
    <row r="3" s="1" customFormat="1" spans="1:21">
      <c r="A3" s="3">
        <v>17580769466</v>
      </c>
      <c r="B3" s="1" t="s">
        <v>122</v>
      </c>
      <c r="C3" s="1" t="s">
        <v>137</v>
      </c>
      <c r="D3" s="1" t="s">
        <v>138</v>
      </c>
      <c r="E3" s="1" t="s">
        <v>89</v>
      </c>
      <c r="F3" s="1" t="s">
        <v>122</v>
      </c>
      <c r="G3" s="1" t="s">
        <v>125</v>
      </c>
      <c r="H3" s="1" t="s">
        <v>126</v>
      </c>
      <c r="I3" s="1" t="s">
        <v>139</v>
      </c>
      <c r="J3" s="1" t="s">
        <v>128</v>
      </c>
      <c r="K3" s="1" t="s">
        <v>139</v>
      </c>
      <c r="L3" s="1" t="s">
        <v>139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140</v>
      </c>
      <c r="S3" s="1" t="s">
        <v>134</v>
      </c>
      <c r="T3" s="1" t="s">
        <v>135</v>
      </c>
      <c r="U3" s="1" t="s">
        <v>136</v>
      </c>
    </row>
    <row r="4" s="1" customFormat="1" spans="1:21">
      <c r="A4" s="3">
        <v>17580525288</v>
      </c>
      <c r="B4" s="1" t="s">
        <v>122</v>
      </c>
      <c r="C4" s="1" t="s">
        <v>141</v>
      </c>
      <c r="D4" s="1" t="s">
        <v>142</v>
      </c>
      <c r="E4" s="1" t="s">
        <v>143</v>
      </c>
      <c r="F4" s="1" t="s">
        <v>122</v>
      </c>
      <c r="G4" s="1" t="s">
        <v>125</v>
      </c>
      <c r="H4" s="1" t="s">
        <v>126</v>
      </c>
      <c r="I4" s="1" t="s">
        <v>144</v>
      </c>
      <c r="J4" s="1" t="s">
        <v>128</v>
      </c>
      <c r="K4" s="1" t="s">
        <v>144</v>
      </c>
      <c r="L4" s="1" t="s">
        <v>144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132</v>
      </c>
      <c r="R4" s="1" t="s">
        <v>145</v>
      </c>
      <c r="S4" s="1" t="s">
        <v>134</v>
      </c>
      <c r="T4" s="1" t="s">
        <v>135</v>
      </c>
      <c r="U4" s="1" t="s">
        <v>136</v>
      </c>
    </row>
    <row r="5" s="1" customFormat="1" spans="1:21">
      <c r="A5" s="3">
        <v>17580276605</v>
      </c>
      <c r="B5" s="1" t="s">
        <v>122</v>
      </c>
      <c r="C5" s="1" t="s">
        <v>146</v>
      </c>
      <c r="D5" s="1" t="s">
        <v>147</v>
      </c>
      <c r="E5" s="1" t="s">
        <v>83</v>
      </c>
      <c r="F5" s="1" t="s">
        <v>122</v>
      </c>
      <c r="G5" s="1" t="s">
        <v>125</v>
      </c>
      <c r="H5" s="1" t="s">
        <v>126</v>
      </c>
      <c r="I5" s="1" t="s">
        <v>144</v>
      </c>
      <c r="J5" s="1" t="s">
        <v>128</v>
      </c>
      <c r="K5" s="1" t="s">
        <v>144</v>
      </c>
      <c r="L5" s="1" t="s">
        <v>144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132</v>
      </c>
      <c r="R5" s="1" t="s">
        <v>148</v>
      </c>
      <c r="S5" s="1" t="s">
        <v>134</v>
      </c>
      <c r="T5" s="1" t="s">
        <v>135</v>
      </c>
      <c r="U5" s="1" t="s">
        <v>136</v>
      </c>
    </row>
    <row r="6" s="1" customFormat="1" spans="1:21">
      <c r="A6" s="3">
        <v>17579950839</v>
      </c>
      <c r="B6" s="1" t="s">
        <v>122</v>
      </c>
      <c r="C6" s="1" t="s">
        <v>149</v>
      </c>
      <c r="D6" s="1" t="s">
        <v>142</v>
      </c>
      <c r="E6" s="1" t="s">
        <v>150</v>
      </c>
      <c r="F6" s="1" t="s">
        <v>122</v>
      </c>
      <c r="G6" s="1" t="s">
        <v>125</v>
      </c>
      <c r="H6" s="1" t="s">
        <v>126</v>
      </c>
      <c r="I6" s="1" t="s">
        <v>151</v>
      </c>
      <c r="J6" s="1" t="s">
        <v>128</v>
      </c>
      <c r="K6" s="1" t="s">
        <v>151</v>
      </c>
      <c r="L6" s="1" t="s">
        <v>151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132</v>
      </c>
      <c r="R6" s="1" t="s">
        <v>152</v>
      </c>
      <c r="S6" s="1" t="s">
        <v>134</v>
      </c>
      <c r="T6" s="1" t="s">
        <v>135</v>
      </c>
      <c r="U6" s="1" t="s">
        <v>136</v>
      </c>
    </row>
    <row r="7" s="1" customFormat="1" spans="1:21">
      <c r="A7" s="3">
        <v>17574202528</v>
      </c>
      <c r="B7" s="1" t="s">
        <v>122</v>
      </c>
      <c r="C7" s="1" t="s">
        <v>153</v>
      </c>
      <c r="D7" s="1" t="s">
        <v>154</v>
      </c>
      <c r="E7" s="1" t="s">
        <v>155</v>
      </c>
      <c r="F7" s="1" t="s">
        <v>122</v>
      </c>
      <c r="G7" s="1" t="s">
        <v>125</v>
      </c>
      <c r="H7" s="1" t="s">
        <v>126</v>
      </c>
      <c r="I7" s="1" t="s">
        <v>156</v>
      </c>
      <c r="J7" s="1" t="s">
        <v>128</v>
      </c>
      <c r="K7" s="1" t="s">
        <v>156</v>
      </c>
      <c r="L7" s="1" t="s">
        <v>156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132</v>
      </c>
      <c r="R7" s="1" t="s">
        <v>157</v>
      </c>
      <c r="S7" s="1" t="s">
        <v>134</v>
      </c>
      <c r="T7" s="1" t="s">
        <v>135</v>
      </c>
      <c r="U7" s="1" t="s">
        <v>136</v>
      </c>
    </row>
    <row r="8" s="1" customFormat="1" spans="1:21">
      <c r="A8" s="3">
        <v>17573799037</v>
      </c>
      <c r="B8" s="1" t="s">
        <v>122</v>
      </c>
      <c r="C8" s="1" t="s">
        <v>158</v>
      </c>
      <c r="D8" s="1" t="s">
        <v>159</v>
      </c>
      <c r="E8" s="1" t="s">
        <v>75</v>
      </c>
      <c r="F8" s="1" t="s">
        <v>122</v>
      </c>
      <c r="G8" s="1" t="s">
        <v>125</v>
      </c>
      <c r="H8" s="1" t="s">
        <v>126</v>
      </c>
      <c r="I8" s="1" t="s">
        <v>160</v>
      </c>
      <c r="J8" s="1" t="s">
        <v>128</v>
      </c>
      <c r="K8" s="1" t="s">
        <v>160</v>
      </c>
      <c r="L8" s="1" t="s">
        <v>160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132</v>
      </c>
      <c r="R8" s="1" t="s">
        <v>161</v>
      </c>
      <c r="S8" s="1" t="s">
        <v>134</v>
      </c>
      <c r="T8" s="1" t="s">
        <v>135</v>
      </c>
      <c r="U8" s="1" t="s">
        <v>136</v>
      </c>
    </row>
    <row r="9" s="1" customFormat="1" spans="1:21">
      <c r="A9" s="3">
        <v>17573267870</v>
      </c>
      <c r="B9" s="1" t="s">
        <v>122</v>
      </c>
      <c r="C9" s="1" t="s">
        <v>162</v>
      </c>
      <c r="D9" s="1" t="s">
        <v>163</v>
      </c>
      <c r="E9" s="1" t="s">
        <v>71</v>
      </c>
      <c r="F9" s="1" t="s">
        <v>122</v>
      </c>
      <c r="G9" s="1" t="s">
        <v>125</v>
      </c>
      <c r="H9" s="1" t="s">
        <v>126</v>
      </c>
      <c r="I9" s="1" t="s">
        <v>164</v>
      </c>
      <c r="J9" s="1" t="s">
        <v>128</v>
      </c>
      <c r="K9" s="1" t="s">
        <v>164</v>
      </c>
      <c r="L9" s="1" t="s">
        <v>164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165</v>
      </c>
      <c r="S9" s="1" t="s">
        <v>134</v>
      </c>
      <c r="T9" s="1" t="s">
        <v>135</v>
      </c>
      <c r="U9" s="1" t="s">
        <v>136</v>
      </c>
    </row>
    <row r="10" s="1" customFormat="1" spans="1:21">
      <c r="A10" s="3">
        <v>17573119412</v>
      </c>
      <c r="B10" s="1" t="s">
        <v>122</v>
      </c>
      <c r="C10" s="1" t="s">
        <v>166</v>
      </c>
      <c r="D10" s="1" t="s">
        <v>167</v>
      </c>
      <c r="E10" s="1" t="s">
        <v>67</v>
      </c>
      <c r="F10" s="1" t="s">
        <v>122</v>
      </c>
      <c r="G10" s="1" t="s">
        <v>125</v>
      </c>
      <c r="H10" s="1" t="s">
        <v>126</v>
      </c>
      <c r="I10" s="1" t="s">
        <v>168</v>
      </c>
      <c r="J10" s="1" t="s">
        <v>128</v>
      </c>
      <c r="K10" s="1" t="s">
        <v>168</v>
      </c>
      <c r="L10" s="1" t="s">
        <v>168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132</v>
      </c>
      <c r="R10" s="1" t="s">
        <v>169</v>
      </c>
      <c r="S10" s="1" t="s">
        <v>134</v>
      </c>
      <c r="T10" s="1" t="s">
        <v>135</v>
      </c>
      <c r="U10" s="1" t="s">
        <v>136</v>
      </c>
    </row>
    <row r="11" s="1" customFormat="1" spans="1:21">
      <c r="A11" s="3">
        <v>17572660173</v>
      </c>
      <c r="B11" s="1" t="s">
        <v>122</v>
      </c>
      <c r="C11" s="1" t="s">
        <v>170</v>
      </c>
      <c r="D11" s="1" t="s">
        <v>171</v>
      </c>
      <c r="E11" s="1" t="s">
        <v>62</v>
      </c>
      <c r="F11" s="1" t="s">
        <v>122</v>
      </c>
      <c r="G11" s="1" t="s">
        <v>125</v>
      </c>
      <c r="H11" s="1" t="s">
        <v>126</v>
      </c>
      <c r="I11" s="1" t="s">
        <v>172</v>
      </c>
      <c r="J11" s="1" t="s">
        <v>128</v>
      </c>
      <c r="K11" s="1" t="s">
        <v>172</v>
      </c>
      <c r="L11" s="1" t="s">
        <v>172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132</v>
      </c>
      <c r="R11" s="1" t="s">
        <v>173</v>
      </c>
      <c r="S11" s="1" t="s">
        <v>134</v>
      </c>
      <c r="T11" s="1" t="s">
        <v>135</v>
      </c>
      <c r="U11" s="1" t="s">
        <v>136</v>
      </c>
    </row>
    <row r="12" s="1" customFormat="1" spans="1:21">
      <c r="A12" s="3">
        <v>17572529527</v>
      </c>
      <c r="B12" s="1" t="s">
        <v>122</v>
      </c>
      <c r="C12" s="1" t="s">
        <v>174</v>
      </c>
      <c r="D12" s="1" t="s">
        <v>175</v>
      </c>
      <c r="E12" s="1" t="s">
        <v>58</v>
      </c>
      <c r="F12" s="1" t="s">
        <v>122</v>
      </c>
      <c r="G12" s="1" t="s">
        <v>125</v>
      </c>
      <c r="H12" s="1" t="s">
        <v>126</v>
      </c>
      <c r="I12" s="1" t="s">
        <v>176</v>
      </c>
      <c r="J12" s="1" t="s">
        <v>128</v>
      </c>
      <c r="K12" s="1" t="s">
        <v>176</v>
      </c>
      <c r="L12" s="1" t="s">
        <v>176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132</v>
      </c>
      <c r="R12" s="1" t="s">
        <v>177</v>
      </c>
      <c r="S12" s="1" t="s">
        <v>134</v>
      </c>
      <c r="T12" s="1" t="s">
        <v>135</v>
      </c>
      <c r="U12" s="1" t="s">
        <v>136</v>
      </c>
    </row>
    <row r="13" s="1" customFormat="1" spans="1:21">
      <c r="A13" s="3">
        <v>17572458609</v>
      </c>
      <c r="B13" s="1" t="s">
        <v>122</v>
      </c>
      <c r="C13" s="1" t="s">
        <v>178</v>
      </c>
      <c r="D13" s="1" t="s">
        <v>179</v>
      </c>
      <c r="E13" s="1" t="s">
        <v>180</v>
      </c>
      <c r="F13" s="1" t="s">
        <v>122</v>
      </c>
      <c r="G13" s="1" t="s">
        <v>125</v>
      </c>
      <c r="H13" s="1" t="s">
        <v>126</v>
      </c>
      <c r="I13" s="1" t="s">
        <v>181</v>
      </c>
      <c r="J13" s="1" t="s">
        <v>128</v>
      </c>
      <c r="K13" s="1" t="s">
        <v>181</v>
      </c>
      <c r="L13" s="1" t="s">
        <v>181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132</v>
      </c>
      <c r="R13" s="1" t="s">
        <v>182</v>
      </c>
      <c r="S13" s="1" t="s">
        <v>134</v>
      </c>
      <c r="T13" s="1" t="s">
        <v>135</v>
      </c>
      <c r="U13" s="1" t="s">
        <v>136</v>
      </c>
    </row>
    <row r="14" s="1" customFormat="1" spans="1:21">
      <c r="A14" s="3">
        <v>17571597370</v>
      </c>
      <c r="B14" s="1" t="s">
        <v>183</v>
      </c>
      <c r="C14" s="1" t="s">
        <v>184</v>
      </c>
      <c r="D14" s="1" t="s">
        <v>185</v>
      </c>
      <c r="E14" s="1" t="s">
        <v>48</v>
      </c>
      <c r="F14" s="1" t="s">
        <v>122</v>
      </c>
      <c r="G14" s="1" t="s">
        <v>125</v>
      </c>
      <c r="H14" s="1" t="s">
        <v>126</v>
      </c>
      <c r="I14" s="1" t="s">
        <v>186</v>
      </c>
      <c r="J14" s="1" t="s">
        <v>128</v>
      </c>
      <c r="K14" s="1" t="s">
        <v>186</v>
      </c>
      <c r="L14" s="1" t="s">
        <v>186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132</v>
      </c>
      <c r="R14" s="1" t="s">
        <v>187</v>
      </c>
      <c r="S14" s="1" t="s">
        <v>134</v>
      </c>
      <c r="T14" s="1" t="s">
        <v>135</v>
      </c>
      <c r="U14" s="1" t="s">
        <v>136</v>
      </c>
    </row>
    <row r="15" s="1" customFormat="1" spans="1:21">
      <c r="A15" s="3">
        <v>17564414425</v>
      </c>
      <c r="B15" s="1" t="s">
        <v>183</v>
      </c>
      <c r="C15" s="1" t="s">
        <v>188</v>
      </c>
      <c r="D15" s="1" t="s">
        <v>189</v>
      </c>
      <c r="E15" s="1" t="s">
        <v>190</v>
      </c>
      <c r="F15" s="1" t="s">
        <v>122</v>
      </c>
      <c r="G15" s="1" t="s">
        <v>125</v>
      </c>
      <c r="H15" s="1" t="s">
        <v>126</v>
      </c>
      <c r="I15" s="1" t="s">
        <v>191</v>
      </c>
      <c r="J15" s="1" t="s">
        <v>128</v>
      </c>
      <c r="K15" s="1" t="s">
        <v>191</v>
      </c>
      <c r="L15" s="1" t="s">
        <v>191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132</v>
      </c>
      <c r="R15" s="1" t="s">
        <v>192</v>
      </c>
      <c r="S15" s="1" t="s">
        <v>134</v>
      </c>
      <c r="T15" s="1" t="s">
        <v>135</v>
      </c>
      <c r="U15" s="1" t="s">
        <v>136</v>
      </c>
    </row>
    <row r="16" s="1" customFormat="1" spans="1:21">
      <c r="A16" s="3">
        <v>17428565453</v>
      </c>
      <c r="B16" s="1" t="s">
        <v>193</v>
      </c>
      <c r="C16" s="1" t="s">
        <v>194</v>
      </c>
      <c r="D16" s="1" t="s">
        <v>195</v>
      </c>
      <c r="E16" s="1" t="s">
        <v>196</v>
      </c>
      <c r="F16" s="1" t="s">
        <v>122</v>
      </c>
      <c r="G16" s="1" t="s">
        <v>125</v>
      </c>
      <c r="H16" s="1" t="s">
        <v>126</v>
      </c>
      <c r="I16" s="1" t="s">
        <v>197</v>
      </c>
      <c r="J16" s="1" t="s">
        <v>128</v>
      </c>
      <c r="K16" s="1" t="s">
        <v>197</v>
      </c>
      <c r="L16" s="1" t="s">
        <v>197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132</v>
      </c>
      <c r="R16" s="1" t="s">
        <v>198</v>
      </c>
      <c r="S16" s="1" t="s">
        <v>134</v>
      </c>
      <c r="T16" s="1" t="s">
        <v>135</v>
      </c>
      <c r="U16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2022-03-22T02:05:31Z</dcterms:created>
  <dcterms:modified xsi:type="dcterms:W3CDTF">2022-03-22T02:11:42Z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2EA1D4D747284CE09013F5C1258F441F</vt:lpwstr>
  </property>
  <property fmtid="{D5CDD505-2E9C-101B-9397-08002B2CF9AE}" pid="3" name="KSOProductBuildVer">
    <vt:lpwstr>2052-11.1.0.11365</vt:lpwstr>
  </property>
</Properties>
</file>