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<sst xmlns="http://schemas.openxmlformats.org/spreadsheetml/2006/main" count="502" uniqueCount="221">
  <si>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</si>
  <si>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</si>
  <si>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</si>
  <si>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</si>
  <si>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</si>
  <si>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</si>
  <si>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</si>
  <si>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</si>
  <si>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</si>
  <si>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</si>
  <si>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</si>
  <si>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</si>
  <si>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</si>
  <si>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</si>
  <si>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</si>
  <si>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</si>
  <si>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</si>
  <si>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</si>
  <si>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</si>
  <si>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</si>
  <si>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</si>
  <si>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</si>
  <si>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</si>
  <si>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</si>
  <si>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</si>
  <si>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17319435089	</t>
  </si>
  <si>
    <t>Ctrip</t>
  </si>
  <si>
    <t>正常</t>
  </si>
  <si>
    <t>[纽约]纽约中央凯悦大酒店(Hyatt Grand Central New York)(55862047)</t>
  </si>
  <si>
    <t>大号床房&lt;不退款&gt;&lt;2人入住&gt;</t>
  </si>
  <si>
    <t>HKD</t>
  </si>
  <si>
    <t>TAN/MENGXI,luo/chenhao</t>
  </si>
  <si>
    <t>CA13030220322HKD</t>
  </si>
  <si>
    <t>未提现</t>
  </si>
  <si>
    <t>携程开票</t>
  </si>
  <si>
    <t xml:space="preserve">	</t>
  </si>
  <si>
    <t xml:space="preserve">17533733876	</t>
  </si>
  <si>
    <t>[纽约]纽约巴克莱洲际大酒店(InterContinental New York Barclay Hotel, an Ihg Hotel)(55478348)</t>
  </si>
  <si>
    <t>高级特大床房&lt;不退款&gt;&lt;2人入住&gt;</t>
  </si>
  <si>
    <t>TAN/GAOWADING</t>
  </si>
  <si>
    <t xml:space="preserve">22826233	</t>
  </si>
  <si>
    <t xml:space="preserve">17642943656	</t>
  </si>
  <si>
    <t>[布列斯特]赫米蒂奇酒店(Hermitage Hotel)(55572919)</t>
  </si>
  <si>
    <t>一间卧室开放式客房&lt;2人入住&gt;&lt;不退款&gt;&lt;早餐&gt;</t>
  </si>
  <si>
    <t>Long/Zhuoying</t>
  </si>
  <si>
    <t xml:space="preserve">2465933	</t>
  </si>
  <si>
    <t xml:space="preserve">20220314-4142-128180119	</t>
  </si>
  <si>
    <t xml:space="preserve">17658080683	</t>
  </si>
  <si>
    <t>[伊斯兰堡]伊斯兰堡万豪酒店(Islamabad Marriott Hotel)(68027803)</t>
  </si>
  <si>
    <t>豪华客房, 1 张特大床房&lt;2人入住&gt;&lt;不退款&gt;&lt;早餐&gt;</t>
  </si>
  <si>
    <t>LU/ZHENQUAN,HUANG/XIAOYI,CHENG/HAIPENG,CHEN/LANFENG,REN/YI,LI/LIZHI</t>
  </si>
  <si>
    <t xml:space="preserve">97077293	</t>
  </si>
  <si>
    <t xml:space="preserve">17665945339	</t>
  </si>
  <si>
    <t>[泗水]泗水瓦萨酒店(Vasa Hotel Surabaya)(55851771)</t>
  </si>
  <si>
    <t>精选特大床房&lt;不退款&gt;&lt;2人入住&gt;</t>
  </si>
  <si>
    <t>SUTANTIJO/IGNATIUS</t>
  </si>
  <si>
    <t xml:space="preserve">2470817	</t>
  </si>
  <si>
    <t xml:space="preserve">17667637690	</t>
  </si>
  <si>
    <t>[柏林]柏林埃斯特酒店(Estrel Berlin)(55328788)</t>
  </si>
  <si>
    <t>双人床房&lt;不退款&gt;&lt;2人入住&gt;</t>
  </si>
  <si>
    <t>Schuldt/Katharina,Linner/Jakob</t>
  </si>
  <si>
    <t xml:space="preserve">2471681	</t>
  </si>
  <si>
    <t xml:space="preserve">17668398896	</t>
  </si>
  <si>
    <t>[曼谷]曼谷亚洲酒店(Asia Hotel Bangkok)(55639690)</t>
  </si>
  <si>
    <t>高级房（双人床或双床）&lt;不退款&gt;&lt;2人入住&gt;</t>
  </si>
  <si>
    <t>Thiprongpol/Pipatpong</t>
  </si>
  <si>
    <t xml:space="preserve">17668467621	</t>
  </si>
  <si>
    <t>[薄荷岛]薄荷岛热带度假村(Bohol Tropics Resort)(55680301)</t>
  </si>
  <si>
    <t>标准露台房&lt;2人入住&gt;&lt;不退款&gt;&lt;早餐&gt;</t>
  </si>
  <si>
    <t>Estrada/Vincent Lituanas</t>
  </si>
  <si>
    <t xml:space="preserve">17668858409	</t>
  </si>
  <si>
    <t>[吉隆坡]吉隆坡克鲁斯酒店(Corus Hotel Kuala Lumpur)(55851907)</t>
  </si>
  <si>
    <t>豪华特大床房&lt;2人入住&gt;&lt;不退款&gt;</t>
  </si>
  <si>
    <t>zakaria/nor shahirah</t>
  </si>
  <si>
    <t xml:space="preserve">2472490	</t>
  </si>
  <si>
    <t xml:space="preserve">17669652602	</t>
  </si>
  <si>
    <t>[希塔林古尔]森特尔城阿拉纳会议酒店(The Alana Hotel and Conference  Center Sentul City)(77372262)</t>
  </si>
  <si>
    <t>套房&lt;2人入住&gt;&lt;不退款&gt;&lt;早餐&gt;</t>
  </si>
  <si>
    <t>Perdhana/Dema</t>
  </si>
  <si>
    <t xml:space="preserve">2472943	</t>
  </si>
  <si>
    <t xml:space="preserve">17676810588	</t>
  </si>
  <si>
    <t>[伊斯坦布尔]伊斯坦布尔博斯普鲁斯香格里拉酒店(Shangri-La Bosphorus, Istanbul)(55920123)</t>
  </si>
  <si>
    <t>城市景观豪华双床房&lt;2人入住&gt;&lt;不退款&gt;</t>
  </si>
  <si>
    <t>florent/maxime</t>
  </si>
  <si>
    <t xml:space="preserve">2473273	</t>
  </si>
  <si>
    <t xml:space="preserve">17676933632	</t>
  </si>
  <si>
    <t>[格林尼治]智选假日伦敦格林威治酒店(Holiday Inn Express London Greenwich, an Ihg Hotel)(55626057)</t>
  </si>
  <si>
    <t>无障碍双人床房&lt;2人入住&gt;&lt;不退款&gt;&lt;早餐&gt;</t>
  </si>
  <si>
    <t>Sharif/Katy</t>
  </si>
  <si>
    <t xml:space="preserve">2473326	</t>
  </si>
  <si>
    <t xml:space="preserve">17677133122	</t>
  </si>
  <si>
    <t>[洛斯皮塔莱-德略布雷加特]萨博普拉萨尤罗帕酒店(Hotel SB Plaza Europa)(55626073)</t>
  </si>
  <si>
    <t>双人床房&lt;2人入住&gt;&lt;不退款&gt;</t>
  </si>
  <si>
    <t>BOUCHEQIF/Abderrazak</t>
  </si>
  <si>
    <t xml:space="preserve">EXP-1910904090	</t>
  </si>
  <si>
    <t xml:space="preserve">17677383568	</t>
  </si>
  <si>
    <t>[波苏埃洛-德阿拉尔孔]欧洲之星马德里酒店(Eurostars I-Hotel Madrid)(55733308)</t>
  </si>
  <si>
    <t>标准双人床房&lt;2人入住&gt;&lt;不退款&gt;</t>
  </si>
  <si>
    <t>Barahona Garcia/Rebeca</t>
  </si>
  <si>
    <t>，</t>
  </si>
  <si>
    <t xml:space="preserve"> 39907 HKD</t>
  </si>
  <si>
    <t>A220322102841481</t>
  </si>
  <si>
    <t>总计：39907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</si>
  <si>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</si>
  <si>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</si>
  <si>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</si>
  <si>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</si>
  <si>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</si>
  <si>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</si>
  <si>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</si>
  <si>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</si>
  <si>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</si>
  <si>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</si>
  <si>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</si>
  <si>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</si>
  <si>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</si>
  <si>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</si>
  <si>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</si>
  <si>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</si>
  <si>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</si>
  <si>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</si>
  <si>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</si>
  <si>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2473577</t>
  </si>
  <si>
    <t>欧洲之星马德里酒店</t>
  </si>
  <si>
    <t>Barahona Garcia Rebeca</t>
  </si>
  <si>
    <t>2022-03-19</t>
  </si>
  <si>
    <t>退房日周结</t>
  </si>
  <si>
    <t>475.03</t>
  </si>
  <si>
    <t>584.00</t>
  </si>
  <si>
    <t>0</t>
  </si>
  <si>
    <t>0.00</t>
  </si>
  <si>
    <t>携程汇智国际直连</t>
  </si>
  <si>
    <t>925</t>
  </si>
  <si>
    <t>2022-03-18 22:33:52</t>
  </si>
  <si>
    <t>否</t>
  </si>
  <si>
    <t>汇智国际旅游发展有限公司</t>
  </si>
  <si>
    <t>直连</t>
  </si>
  <si>
    <t>2473424</t>
  </si>
  <si>
    <t>萨博普拉萨尤罗帕酒店</t>
  </si>
  <si>
    <t>BOUCHEQIF Abderrazak</t>
  </si>
  <si>
    <t>517.32</t>
  </si>
  <si>
    <t>636.00</t>
  </si>
  <si>
    <t>2022-03-18 21:15:45</t>
  </si>
  <si>
    <t>2473326</t>
  </si>
  <si>
    <t>智选假日伦敦格林威治酒店</t>
  </si>
  <si>
    <t>Sharif Katy</t>
  </si>
  <si>
    <t>787.37</t>
  </si>
  <si>
    <t>968.00</t>
  </si>
  <si>
    <t>2022-03-18 20:10:23</t>
  </si>
  <si>
    <t>2473273</t>
  </si>
  <si>
    <t>伊斯坦布尔博斯普鲁斯香格里拉酒店</t>
  </si>
  <si>
    <t>florent maxime</t>
  </si>
  <si>
    <t>3118.58</t>
  </si>
  <si>
    <t>3834.00</t>
  </si>
  <si>
    <t>2022-03-18 19:44:50</t>
  </si>
  <si>
    <t>2472943</t>
  </si>
  <si>
    <t>森特尔城阿拉纳会议酒店</t>
  </si>
  <si>
    <t>Perdhana Dema</t>
  </si>
  <si>
    <t>1036.27</t>
  </si>
  <si>
    <t>1274.00</t>
  </si>
  <si>
    <t>2022-03-18 16:52:39</t>
  </si>
  <si>
    <t>2472490</t>
  </si>
  <si>
    <t>吉隆坡歌丽酒店</t>
  </si>
  <si>
    <t>zakaria nor shahirah</t>
  </si>
  <si>
    <t>378.23</t>
  </si>
  <si>
    <t>465.00</t>
  </si>
  <si>
    <t>2022-03-18 11:40:35</t>
  </si>
  <si>
    <t>2472247</t>
  </si>
  <si>
    <t>薄荷岛热带度假村</t>
  </si>
  <si>
    <t>Estrada Vincent Lituanas</t>
  </si>
  <si>
    <t>301.77</t>
  </si>
  <si>
    <t>371.00</t>
  </si>
  <si>
    <t>2022-03-18 08:09:27</t>
  </si>
  <si>
    <t>2472164</t>
  </si>
  <si>
    <t>曼谷亚洲酒店</t>
  </si>
  <si>
    <t>Thiprongpol Pipatpong</t>
  </si>
  <si>
    <t>161.87</t>
  </si>
  <si>
    <t>199.00</t>
  </si>
  <si>
    <t>2022-03-18 03:55:26</t>
  </si>
  <si>
    <t>2022-03-17</t>
  </si>
  <si>
    <t>2471681</t>
  </si>
  <si>
    <t>柏林埃斯特酒店</t>
  </si>
  <si>
    <t>Schuldt Katharina,Linner Jakob</t>
  </si>
  <si>
    <t>610.35</t>
  </si>
  <si>
    <t>750.00</t>
  </si>
  <si>
    <t>2022-03-17 19:45:50</t>
  </si>
  <si>
    <t>2470817</t>
  </si>
  <si>
    <t>泗水瓦萨酒店</t>
  </si>
  <si>
    <t>SUTANTIJO IGNATIUS</t>
  </si>
  <si>
    <t>234.37</t>
  </si>
  <si>
    <t>288.00</t>
  </si>
  <si>
    <t>2022-03-17 10:45:28</t>
  </si>
  <si>
    <t>2022-03-16</t>
  </si>
  <si>
    <t>2469600</t>
  </si>
  <si>
    <t>伊斯兰堡万豪酒店</t>
  </si>
  <si>
    <t>LU ZHENQUAN,HUANG XIAOYI,CHENG HAIPENG,CHEN LANFENG,REN YI,LI LIZHI</t>
  </si>
  <si>
    <t>4398.81</t>
  </si>
  <si>
    <t>5394.00</t>
  </si>
  <si>
    <t>2022-03-16 15:24:59</t>
  </si>
  <si>
    <t>2022-03-14</t>
  </si>
  <si>
    <t>2465933</t>
  </si>
  <si>
    <t>赫米蒂奇酒店</t>
  </si>
  <si>
    <t>Long Zhuoying</t>
  </si>
  <si>
    <t>3050.98</t>
  </si>
  <si>
    <t>3762.00</t>
  </si>
  <si>
    <t>2022-03-14 11:56:02</t>
  </si>
  <si>
    <t>2022-03-02</t>
  </si>
  <si>
    <t>2444233</t>
  </si>
  <si>
    <t>纽约巴克莱洲际大酒店</t>
  </si>
  <si>
    <t>TAN GAOWADING</t>
  </si>
  <si>
    <t>2022-03-12</t>
  </si>
  <si>
    <t>10341.45</t>
  </si>
  <si>
    <t>12783.00</t>
  </si>
  <si>
    <t>2022-03-02 13:51:55</t>
  </si>
  <si>
    <t>2022-02-09</t>
  </si>
  <si>
    <t>2415882</t>
  </si>
  <si>
    <t>纽约君悦酒店</t>
  </si>
  <si>
    <t>TAN MENGXI,luo chenhao</t>
  </si>
  <si>
    <t>7034.84</t>
  </si>
  <si>
    <t>8599.00</t>
  </si>
  <si>
    <t>2022-02-09 19:29:34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</si>
</sst>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44632</v>
      </c>
      <c r="G2" s="6">
        <v>44639</v>
      </c>
      <c r="H2" s="4">
        <v>1</v>
      </c>
      <c r="I2" s="4">
        <v>7</v>
      </c>
      <c r="J2" s="4">
        <v>7</v>
      </c>
      <c r="K2" s="4" t="s">
        <v>30</v>
      </c>
      <c r="L2" s="4">
        <v>8599</v>
      </c>
      <c r="M2" s="4">
        <v>8599</v>
      </c>
      <c r="N2" s="4" t="s">
        <v>31</v>
      </c>
      <c r="O2" s="4" t="s">
        <v>32</v>
      </c>
      <c r="P2" s="4" t="s">
        <v>33</v>
      </c>
      <c r="Q2" s="4">
        <v>0</v>
      </c>
      <c r="R2" s="7">
        <v>44601</v>
      </c>
      <c r="S2" s="6">
        <v>44642</v>
      </c>
      <c r="T2" s="4" t="s">
        <v>34</v>
      </c>
      <c r="U2" s="4">
        <v>8599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44632</v>
      </c>
      <c r="G3" s="6">
        <v>44639</v>
      </c>
      <c r="H3" s="4">
        <v>1</v>
      </c>
      <c r="I3" s="4">
        <v>7</v>
      </c>
      <c r="J3" s="4">
        <v>7</v>
      </c>
      <c r="K3" s="4" t="s">
        <v>30</v>
      </c>
      <c r="L3" s="4">
        <v>12783</v>
      </c>
      <c r="M3" s="4">
        <v>12783</v>
      </c>
      <c r="N3" s="4" t="s">
        <v>39</v>
      </c>
      <c r="O3" s="4" t="s">
        <v>32</v>
      </c>
      <c r="P3" s="4" t="s">
        <v>33</v>
      </c>
      <c r="Q3" s="4">
        <v>0</v>
      </c>
      <c r="R3" s="7">
        <v>44622</v>
      </c>
      <c r="S3" s="6">
        <v>44642</v>
      </c>
      <c r="T3" s="4" t="s">
        <v>34</v>
      </c>
      <c r="U3" s="4">
        <v>12783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44634</v>
      </c>
      <c r="G4" s="6">
        <v>44639</v>
      </c>
      <c r="H4" s="4">
        <v>1</v>
      </c>
      <c r="I4" s="4">
        <v>5</v>
      </c>
      <c r="J4" s="4">
        <v>5</v>
      </c>
      <c r="K4" s="4" t="s">
        <v>30</v>
      </c>
      <c r="L4" s="4">
        <v>3762</v>
      </c>
      <c r="M4" s="4">
        <v>3762</v>
      </c>
      <c r="N4" s="4" t="s">
        <v>44</v>
      </c>
      <c r="O4" s="4" t="s">
        <v>32</v>
      </c>
      <c r="P4" s="4" t="s">
        <v>33</v>
      </c>
      <c r="Q4" s="4">
        <v>0</v>
      </c>
      <c r="R4" s="7">
        <v>44634</v>
      </c>
      <c r="S4" s="6">
        <v>44642</v>
      </c>
      <c r="T4" s="4" t="s">
        <v>34</v>
      </c>
      <c r="U4" s="4">
        <v>3762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44638</v>
      </c>
      <c r="G5" s="6">
        <v>44639</v>
      </c>
      <c r="H5" s="4">
        <v>3</v>
      </c>
      <c r="I5" s="4">
        <v>1</v>
      </c>
      <c r="J5" s="4">
        <v>3</v>
      </c>
      <c r="K5" s="4" t="s">
        <v>30</v>
      </c>
      <c r="L5" s="4">
        <v>5394</v>
      </c>
      <c r="M5" s="4">
        <v>5394</v>
      </c>
      <c r="N5" s="4" t="s">
        <v>50</v>
      </c>
      <c r="O5" s="4" t="s">
        <v>32</v>
      </c>
      <c r="P5" s="4" t="s">
        <v>33</v>
      </c>
      <c r="Q5" s="4">
        <v>0</v>
      </c>
      <c r="R5" s="7">
        <v>44636</v>
      </c>
      <c r="S5" s="6">
        <v>44642</v>
      </c>
      <c r="T5" s="4" t="s">
        <v>34</v>
      </c>
      <c r="U5" s="4">
        <v>5394</v>
      </c>
      <c r="V5" s="4">
        <v>0</v>
      </c>
      <c r="W5" s="4">
        <v>0</v>
      </c>
      <c r="X5" s="4" t="s">
        <v>35</v>
      </c>
      <c r="Y5" s="4">
        <v>97077291</v>
      </c>
      <c r="Z5" s="4">
        <v>97077292</v>
      </c>
      <c r="AA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44638</v>
      </c>
      <c r="G6" s="6">
        <v>44639</v>
      </c>
      <c r="H6" s="4">
        <v>1</v>
      </c>
      <c r="I6" s="4">
        <v>1</v>
      </c>
      <c r="J6" s="4">
        <v>1</v>
      </c>
      <c r="K6" s="4" t="s">
        <v>30</v>
      </c>
      <c r="L6" s="4">
        <v>288</v>
      </c>
      <c r="M6" s="4">
        <v>288</v>
      </c>
      <c r="N6" s="4" t="s">
        <v>55</v>
      </c>
      <c r="O6" s="4" t="s">
        <v>32</v>
      </c>
      <c r="P6" s="4" t="s">
        <v>33</v>
      </c>
      <c r="Q6" s="4">
        <v>0</v>
      </c>
      <c r="R6" s="7">
        <v>44637</v>
      </c>
      <c r="S6" s="6">
        <v>44642</v>
      </c>
      <c r="T6" s="4" t="s">
        <v>34</v>
      </c>
      <c r="U6" s="4">
        <v>288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44638</v>
      </c>
      <c r="G7" s="6">
        <v>44639</v>
      </c>
      <c r="H7" s="4">
        <v>1</v>
      </c>
      <c r="I7" s="4">
        <v>1</v>
      </c>
      <c r="J7" s="4">
        <v>1</v>
      </c>
      <c r="K7" s="4" t="s">
        <v>30</v>
      </c>
      <c r="L7" s="4">
        <v>750</v>
      </c>
      <c r="M7" s="4">
        <v>750</v>
      </c>
      <c r="N7" s="4" t="s">
        <v>60</v>
      </c>
      <c r="O7" s="4" t="s">
        <v>32</v>
      </c>
      <c r="P7" s="4" t="s">
        <v>33</v>
      </c>
      <c r="Q7" s="4">
        <v>0</v>
      </c>
      <c r="R7" s="7">
        <v>44637</v>
      </c>
      <c r="S7" s="6">
        <v>44642</v>
      </c>
      <c r="T7" s="4" t="s">
        <v>34</v>
      </c>
      <c r="U7" s="4">
        <v>750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44638</v>
      </c>
      <c r="G8" s="6">
        <v>44639</v>
      </c>
      <c r="H8" s="4">
        <v>1</v>
      </c>
      <c r="I8" s="4">
        <v>1</v>
      </c>
      <c r="J8" s="4">
        <v>1</v>
      </c>
      <c r="K8" s="4" t="s">
        <v>30</v>
      </c>
      <c r="L8" s="4">
        <v>199</v>
      </c>
      <c r="M8" s="4">
        <v>199</v>
      </c>
      <c r="N8" s="4" t="s">
        <v>65</v>
      </c>
      <c r="O8" s="4" t="s">
        <v>32</v>
      </c>
      <c r="P8" s="4" t="s">
        <v>33</v>
      </c>
      <c r="Q8" s="4">
        <v>0</v>
      </c>
      <c r="R8" s="7">
        <v>44638</v>
      </c>
      <c r="S8" s="6">
        <v>44642</v>
      </c>
      <c r="T8" s="4" t="s">
        <v>34</v>
      </c>
      <c r="U8" s="4">
        <v>199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44638</v>
      </c>
      <c r="G9" s="6">
        <v>44639</v>
      </c>
      <c r="H9" s="4">
        <v>1</v>
      </c>
      <c r="I9" s="4">
        <v>1</v>
      </c>
      <c r="J9" s="4">
        <v>1</v>
      </c>
      <c r="K9" s="4" t="s">
        <v>30</v>
      </c>
      <c r="L9" s="4">
        <v>371</v>
      </c>
      <c r="M9" s="4">
        <v>371</v>
      </c>
      <c r="N9" s="4" t="s">
        <v>69</v>
      </c>
      <c r="O9" s="4" t="s">
        <v>32</v>
      </c>
      <c r="P9" s="4" t="s">
        <v>33</v>
      </c>
      <c r="Q9" s="4">
        <v>0</v>
      </c>
      <c r="R9" s="7">
        <v>44638</v>
      </c>
      <c r="S9" s="6">
        <v>44642</v>
      </c>
      <c r="T9" s="4" t="s">
        <v>34</v>
      </c>
      <c r="U9" s="4">
        <v>371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44638</v>
      </c>
      <c r="G10" s="6">
        <v>44639</v>
      </c>
      <c r="H10" s="4">
        <v>1</v>
      </c>
      <c r="I10" s="4">
        <v>1</v>
      </c>
      <c r="J10" s="4">
        <v>1</v>
      </c>
      <c r="K10" s="4" t="s">
        <v>30</v>
      </c>
      <c r="L10" s="4">
        <v>465</v>
      </c>
      <c r="M10" s="4">
        <v>465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44638</v>
      </c>
      <c r="S10" s="6">
        <v>44642</v>
      </c>
      <c r="T10" s="4" t="s">
        <v>34</v>
      </c>
      <c r="U10" s="4">
        <v>465</v>
      </c>
      <c r="V10" s="4">
        <v>0</v>
      </c>
      <c r="W10" s="4">
        <v>0</v>
      </c>
      <c r="X10" s="4" t="s">
        <v>74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44638</v>
      </c>
      <c r="G11" s="6">
        <v>44639</v>
      </c>
      <c r="H11" s="4">
        <v>1</v>
      </c>
      <c r="I11" s="4">
        <v>1</v>
      </c>
      <c r="J11" s="4">
        <v>1</v>
      </c>
      <c r="K11" s="4" t="s">
        <v>30</v>
      </c>
      <c r="L11" s="4">
        <v>1274</v>
      </c>
      <c r="M11" s="4">
        <v>1274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44638</v>
      </c>
      <c r="S11" s="6">
        <v>44642</v>
      </c>
      <c r="T11" s="4" t="s">
        <v>34</v>
      </c>
      <c r="U11" s="4">
        <v>1274</v>
      </c>
      <c r="V11" s="4">
        <v>0</v>
      </c>
      <c r="W11" s="4">
        <v>0</v>
      </c>
      <c r="X11" s="4" t="s">
        <v>79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44638</v>
      </c>
      <c r="G12" s="6">
        <v>44639</v>
      </c>
      <c r="H12" s="4">
        <v>1</v>
      </c>
      <c r="I12" s="4">
        <v>1</v>
      </c>
      <c r="J12" s="4">
        <v>1</v>
      </c>
      <c r="K12" s="4" t="s">
        <v>30</v>
      </c>
      <c r="L12" s="4">
        <v>3834</v>
      </c>
      <c r="M12" s="4">
        <v>3834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44638</v>
      </c>
      <c r="S12" s="6">
        <v>44642</v>
      </c>
      <c r="T12" s="4" t="s">
        <v>34</v>
      </c>
      <c r="U12" s="4">
        <v>3834</v>
      </c>
      <c r="V12" s="4">
        <v>0</v>
      </c>
      <c r="W12" s="4">
        <v>0</v>
      </c>
      <c r="X12" s="4" t="s">
        <v>84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44638</v>
      </c>
      <c r="G13" s="6">
        <v>44639</v>
      </c>
      <c r="H13" s="4">
        <v>1</v>
      </c>
      <c r="I13" s="4">
        <v>1</v>
      </c>
      <c r="J13" s="4">
        <v>1</v>
      </c>
      <c r="K13" s="4" t="s">
        <v>30</v>
      </c>
      <c r="L13" s="4">
        <v>968</v>
      </c>
      <c r="M13" s="4">
        <v>968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44638</v>
      </c>
      <c r="S13" s="6">
        <v>44642</v>
      </c>
      <c r="T13" s="4" t="s">
        <v>34</v>
      </c>
      <c r="U13" s="4">
        <v>968</v>
      </c>
      <c r="V13" s="4">
        <v>0</v>
      </c>
      <c r="W13" s="4">
        <v>0</v>
      </c>
      <c r="X13" s="4" t="s">
        <v>89</v>
      </c>
      <c r="Y13" s="4" t="s">
        <v>35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44638</v>
      </c>
      <c r="G14" s="6">
        <v>44639</v>
      </c>
      <c r="H14" s="4">
        <v>1</v>
      </c>
      <c r="I14" s="4">
        <v>1</v>
      </c>
      <c r="J14" s="4">
        <v>1</v>
      </c>
      <c r="K14" s="4" t="s">
        <v>30</v>
      </c>
      <c r="L14" s="4">
        <v>636</v>
      </c>
      <c r="M14" s="4">
        <v>636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44638</v>
      </c>
      <c r="S14" s="6">
        <v>44642</v>
      </c>
      <c r="T14" s="4" t="s">
        <v>34</v>
      </c>
      <c r="U14" s="4">
        <v>636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44638</v>
      </c>
      <c r="G15" s="6">
        <v>44639</v>
      </c>
      <c r="H15" s="4">
        <v>1</v>
      </c>
      <c r="I15" s="4">
        <v>1</v>
      </c>
      <c r="J15" s="4">
        <v>1</v>
      </c>
      <c r="K15" s="4" t="s">
        <v>30</v>
      </c>
      <c r="L15" s="4">
        <v>584</v>
      </c>
      <c r="M15" s="4">
        <v>584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44638</v>
      </c>
      <c r="S15" s="6">
        <v>44642</v>
      </c>
      <c r="T15" s="4" t="s">
        <v>34</v>
      </c>
      <c r="U15" s="4">
        <v>584</v>
      </c>
      <c r="V15" s="4">
        <v>0</v>
      </c>
      <c r="W15" s="4">
        <v>0</v>
      </c>
      <c r="X15" s="4" t="s">
        <v>35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99</v>
      </c>
    </row>
    <row r="2" s="4" customFormat="1" spans="1:9">
      <c r="A2" s="5">
        <v>17319435089</v>
      </c>
      <c r="B2" s="6">
        <v>44632</v>
      </c>
      <c r="C2" s="6">
        <v>44639</v>
      </c>
      <c r="D2" s="4">
        <v>8599</v>
      </c>
      <c r="E2" s="4" t="str">
        <f>VLOOKUP(A2,HOP!A:L,12,0)</f>
        <v>8599.00</v>
      </c>
      <c r="F2" s="4" t="str">
        <f>VLOOKUP(A2,HOP!A:C,3,0)</f>
        <v>2415882</v>
      </c>
      <c r="G2" s="4">
        <f>D2-E2</f>
        <v>0</v>
      </c>
      <c r="H2" s="4" t="str">
        <f>$H$1&amp;F2</f>
        <v>，2415882</v>
      </c>
      <c r="I2" s="4" t="str">
        <f>VLOOKUP(A2,HOP!A:U,21,0)</f>
        <v>直连</v>
      </c>
    </row>
    <row r="3" s="4" customFormat="1" spans="1:9">
      <c r="A3" s="5">
        <v>17533733876</v>
      </c>
      <c r="B3" s="6">
        <v>44632</v>
      </c>
      <c r="C3" s="6">
        <v>44639</v>
      </c>
      <c r="D3" s="4">
        <v>12783</v>
      </c>
      <c r="E3" s="4" t="str">
        <f>VLOOKUP(A3,HOP!A:L,12,0)</f>
        <v>12783.00</v>
      </c>
      <c r="F3" s="4" t="str">
        <f>VLOOKUP(A3,HOP!A:C,3,0)</f>
        <v>2444233</v>
      </c>
      <c r="G3" s="4">
        <f t="shared" ref="G3:G15" si="0">D3-E3</f>
        <v>0</v>
      </c>
      <c r="H3" s="4" t="str">
        <f t="shared" ref="H3:H15" si="1">$H$1&amp;F3</f>
        <v>，2444233</v>
      </c>
      <c r="I3" s="4" t="str">
        <f>VLOOKUP(A3,HOP!A:U,21,0)</f>
        <v>直连</v>
      </c>
    </row>
    <row r="4" s="4" customFormat="1" spans="1:9">
      <c r="A4" s="5">
        <v>17642943656</v>
      </c>
      <c r="B4" s="6">
        <v>44634</v>
      </c>
      <c r="C4" s="6">
        <v>44639</v>
      </c>
      <c r="D4" s="4">
        <v>3762</v>
      </c>
      <c r="E4" s="4" t="str">
        <f>VLOOKUP(A4,HOP!A:L,12,0)</f>
        <v>3762.00</v>
      </c>
      <c r="F4" s="4" t="str">
        <f>VLOOKUP(A4,HOP!A:C,3,0)</f>
        <v>2465933</v>
      </c>
      <c r="G4" s="4">
        <f t="shared" si="0"/>
        <v>0</v>
      </c>
      <c r="H4" s="4" t="str">
        <f t="shared" si="1"/>
        <v>，2465933</v>
      </c>
      <c r="I4" s="4" t="str">
        <f>VLOOKUP(A4,HOP!A:U,21,0)</f>
        <v>直连</v>
      </c>
    </row>
    <row r="5" s="4" customFormat="1" spans="1:9">
      <c r="A5" s="5">
        <v>17658080683</v>
      </c>
      <c r="B5" s="6">
        <v>44638</v>
      </c>
      <c r="C5" s="6">
        <v>44639</v>
      </c>
      <c r="D5" s="4">
        <v>5394</v>
      </c>
      <c r="E5" s="4" t="str">
        <f>VLOOKUP(A5,HOP!A:L,12,0)</f>
        <v>5394.00</v>
      </c>
      <c r="F5" s="4" t="str">
        <f>VLOOKUP(A5,HOP!A:C,3,0)</f>
        <v>2469600</v>
      </c>
      <c r="G5" s="4">
        <f t="shared" si="0"/>
        <v>0</v>
      </c>
      <c r="H5" s="4" t="str">
        <f t="shared" si="1"/>
        <v>，2469600</v>
      </c>
      <c r="I5" s="4" t="str">
        <f>VLOOKUP(A5,HOP!A:U,21,0)</f>
        <v>直连</v>
      </c>
    </row>
    <row r="6" s="4" customFormat="1" spans="1:9">
      <c r="A6" s="5">
        <v>17665945339</v>
      </c>
      <c r="B6" s="6">
        <v>44638</v>
      </c>
      <c r="C6" s="6">
        <v>44639</v>
      </c>
      <c r="D6" s="4">
        <v>288</v>
      </c>
      <c r="E6" s="4" t="str">
        <f>VLOOKUP(A6,HOP!A:L,12,0)</f>
        <v>288.00</v>
      </c>
      <c r="F6" s="4" t="str">
        <f>VLOOKUP(A6,HOP!A:C,3,0)</f>
        <v>2470817</v>
      </c>
      <c r="G6" s="4">
        <f t="shared" si="0"/>
        <v>0</v>
      </c>
      <c r="H6" s="4" t="str">
        <f t="shared" si="1"/>
        <v>，2470817</v>
      </c>
      <c r="I6" s="4" t="str">
        <f>VLOOKUP(A6,HOP!A:U,21,0)</f>
        <v>直连</v>
      </c>
    </row>
    <row r="7" s="4" customFormat="1" spans="1:9">
      <c r="A7" s="5">
        <v>17667637690</v>
      </c>
      <c r="B7" s="6">
        <v>44638</v>
      </c>
      <c r="C7" s="6">
        <v>44639</v>
      </c>
      <c r="D7" s="4">
        <v>750</v>
      </c>
      <c r="E7" s="4" t="str">
        <f>VLOOKUP(A7,HOP!A:L,12,0)</f>
        <v>750.00</v>
      </c>
      <c r="F7" s="4" t="str">
        <f>VLOOKUP(A7,HOP!A:C,3,0)</f>
        <v>2471681</v>
      </c>
      <c r="G7" s="4">
        <f t="shared" si="0"/>
        <v>0</v>
      </c>
      <c r="H7" s="4" t="str">
        <f t="shared" si="1"/>
        <v>，2471681</v>
      </c>
      <c r="I7" s="4" t="str">
        <f>VLOOKUP(A7,HOP!A:U,21,0)</f>
        <v>直连</v>
      </c>
    </row>
    <row r="8" s="4" customFormat="1" spans="1:9">
      <c r="A8" s="5">
        <v>17668398896</v>
      </c>
      <c r="B8" s="6">
        <v>44638</v>
      </c>
      <c r="C8" s="6">
        <v>44639</v>
      </c>
      <c r="D8" s="4">
        <v>199</v>
      </c>
      <c r="E8" s="4" t="str">
        <f>VLOOKUP(A8,HOP!A:L,12,0)</f>
        <v>199.00</v>
      </c>
      <c r="F8" s="4" t="str">
        <f>VLOOKUP(A8,HOP!A:C,3,0)</f>
        <v>2472164</v>
      </c>
      <c r="G8" s="4">
        <f t="shared" si="0"/>
        <v>0</v>
      </c>
      <c r="H8" s="4" t="str">
        <f t="shared" si="1"/>
        <v>，2472164</v>
      </c>
      <c r="I8" s="4" t="str">
        <f>VLOOKUP(A8,HOP!A:U,21,0)</f>
        <v>直连</v>
      </c>
    </row>
    <row r="9" s="4" customFormat="1" spans="1:9">
      <c r="A9" s="5">
        <v>17668467621</v>
      </c>
      <c r="B9" s="6">
        <v>44638</v>
      </c>
      <c r="C9" s="6">
        <v>44639</v>
      </c>
      <c r="D9" s="4">
        <v>371</v>
      </c>
      <c r="E9" s="4" t="str">
        <f>VLOOKUP(A9,HOP!A:L,12,0)</f>
        <v>371.00</v>
      </c>
      <c r="F9" s="4" t="str">
        <f>VLOOKUP(A9,HOP!A:C,3,0)</f>
        <v>2472247</v>
      </c>
      <c r="G9" s="4">
        <f t="shared" si="0"/>
        <v>0</v>
      </c>
      <c r="H9" s="4" t="str">
        <f t="shared" si="1"/>
        <v>，2472247</v>
      </c>
      <c r="I9" s="4" t="str">
        <f>VLOOKUP(A9,HOP!A:U,21,0)</f>
        <v>直连</v>
      </c>
    </row>
    <row r="10" s="4" customFormat="1" spans="1:9">
      <c r="A10" s="5">
        <v>17668858409</v>
      </c>
      <c r="B10" s="6">
        <v>44638</v>
      </c>
      <c r="C10" s="6">
        <v>44639</v>
      </c>
      <c r="D10" s="4">
        <v>465</v>
      </c>
      <c r="E10" s="4" t="str">
        <f>VLOOKUP(A10,HOP!A:L,12,0)</f>
        <v>465.00</v>
      </c>
      <c r="F10" s="4" t="str">
        <f>VLOOKUP(A10,HOP!A:C,3,0)</f>
        <v>2472490</v>
      </c>
      <c r="G10" s="4">
        <f t="shared" si="0"/>
        <v>0</v>
      </c>
      <c r="H10" s="4" t="str">
        <f t="shared" si="1"/>
        <v>，2472490</v>
      </c>
      <c r="I10" s="4" t="str">
        <f>VLOOKUP(A10,HOP!A:U,21,0)</f>
        <v>直连</v>
      </c>
    </row>
    <row r="11" s="4" customFormat="1" spans="1:9">
      <c r="A11" s="5">
        <v>17669652602</v>
      </c>
      <c r="B11" s="6">
        <v>44638</v>
      </c>
      <c r="C11" s="6">
        <v>44639</v>
      </c>
      <c r="D11" s="4">
        <v>1274</v>
      </c>
      <c r="E11" s="4" t="str">
        <f>VLOOKUP(A11,HOP!A:L,12,0)</f>
        <v>1274.00</v>
      </c>
      <c r="F11" s="4" t="str">
        <f>VLOOKUP(A11,HOP!A:C,3,0)</f>
        <v>2472943</v>
      </c>
      <c r="G11" s="4">
        <f t="shared" si="0"/>
        <v>0</v>
      </c>
      <c r="H11" s="4" t="str">
        <f t="shared" si="1"/>
        <v>，2472943</v>
      </c>
      <c r="I11" s="4" t="str">
        <f>VLOOKUP(A11,HOP!A:U,21,0)</f>
        <v>直连</v>
      </c>
    </row>
    <row r="12" s="4" customFormat="1" spans="1:9">
      <c r="A12" s="5">
        <v>17676810588</v>
      </c>
      <c r="B12" s="6">
        <v>44638</v>
      </c>
      <c r="C12" s="6">
        <v>44639</v>
      </c>
      <c r="D12" s="4">
        <v>3834</v>
      </c>
      <c r="E12" s="4" t="str">
        <f>VLOOKUP(A12,HOP!A:L,12,0)</f>
        <v>3834.00</v>
      </c>
      <c r="F12" s="4" t="str">
        <f>VLOOKUP(A12,HOP!A:C,3,0)</f>
        <v>2473273</v>
      </c>
      <c r="G12" s="4">
        <f t="shared" si="0"/>
        <v>0</v>
      </c>
      <c r="H12" s="4" t="str">
        <f t="shared" si="1"/>
        <v>，2473273</v>
      </c>
      <c r="I12" s="4" t="str">
        <f>VLOOKUP(A12,HOP!A:U,21,0)</f>
        <v>直连</v>
      </c>
    </row>
    <row r="13" s="4" customFormat="1" spans="1:9">
      <c r="A13" s="5">
        <v>17676933632</v>
      </c>
      <c r="B13" s="6">
        <v>44638</v>
      </c>
      <c r="C13" s="6">
        <v>44639</v>
      </c>
      <c r="D13" s="4">
        <v>968</v>
      </c>
      <c r="E13" s="4" t="str">
        <f>VLOOKUP(A13,HOP!A:L,12,0)</f>
        <v>968.00</v>
      </c>
      <c r="F13" s="4" t="str">
        <f>VLOOKUP(A13,HOP!A:C,3,0)</f>
        <v>2473326</v>
      </c>
      <c r="G13" s="4">
        <f t="shared" si="0"/>
        <v>0</v>
      </c>
      <c r="H13" s="4" t="str">
        <f t="shared" si="1"/>
        <v>，2473326</v>
      </c>
      <c r="I13" s="4" t="str">
        <f>VLOOKUP(A13,HOP!A:U,21,0)</f>
        <v>直连</v>
      </c>
    </row>
    <row r="14" s="4" customFormat="1" spans="1:9">
      <c r="A14" s="5">
        <v>17677133122</v>
      </c>
      <c r="B14" s="6">
        <v>44638</v>
      </c>
      <c r="C14" s="6">
        <v>44639</v>
      </c>
      <c r="D14" s="4">
        <v>636</v>
      </c>
      <c r="E14" s="4" t="str">
        <f>VLOOKUP(A14,HOP!A:L,12,0)</f>
        <v>636.00</v>
      </c>
      <c r="F14" s="4" t="str">
        <f>VLOOKUP(A14,HOP!A:C,3,0)</f>
        <v>2473424</v>
      </c>
      <c r="G14" s="4">
        <f t="shared" si="0"/>
        <v>0</v>
      </c>
      <c r="H14" s="4" t="str">
        <f t="shared" si="1"/>
        <v>，2473424</v>
      </c>
      <c r="I14" s="4" t="str">
        <f>VLOOKUP(A14,HOP!A:U,21,0)</f>
        <v>直连</v>
      </c>
    </row>
    <row r="15" s="4" customFormat="1" spans="1:9">
      <c r="A15" s="5">
        <v>17677383568</v>
      </c>
      <c r="B15" s="6">
        <v>44638</v>
      </c>
      <c r="C15" s="6">
        <v>44639</v>
      </c>
      <c r="D15" s="4">
        <v>584</v>
      </c>
      <c r="E15" s="4" t="str">
        <f>VLOOKUP(A15,HOP!A:L,12,0)</f>
        <v>584.00</v>
      </c>
      <c r="F15" s="4" t="str">
        <f>VLOOKUP(A15,HOP!A:C,3,0)</f>
        <v>2473577</v>
      </c>
      <c r="G15" s="4">
        <f t="shared" si="0"/>
        <v>0</v>
      </c>
      <c r="H15" s="4" t="str">
        <f t="shared" si="1"/>
        <v>，2473577</v>
      </c>
      <c r="I15" s="4" t="str">
        <f>VLOOKUP(A15,HOP!A:U,21,0)</f>
        <v>直连</v>
      </c>
    </row>
    <row r="17" spans="4:4">
      <c r="D17" s="4">
        <f>SUM(D2:D16)</f>
        <v>39907</v>
      </c>
    </row>
    <row r="18" spans="4:4">
      <c r="D18" s="4" t="s">
        <v>100</v>
      </c>
    </row>
    <row r="22" spans="1:1">
      <c r="A22" s="4" t="s">
        <v>101</v>
      </c>
    </row>
    <row r="23" spans="1:1">
      <c r="A23" s="4" t="s">
        <v>102</v>
      </c>
    </row>
  </sheetData>
  <autoFilter ref="A1:XFD15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  <c r="U1" s="2" t="s">
        <v>120</v>
      </c>
    </row>
    <row r="2" s="1" customFormat="1" spans="1:21">
      <c r="A2" s="3">
        <v>17677383568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121</v>
      </c>
      <c r="G2" s="1" t="s">
        <v>125</v>
      </c>
      <c r="H2" s="1" t="s">
        <v>126</v>
      </c>
      <c r="I2" s="1" t="s">
        <v>127</v>
      </c>
      <c r="J2" s="1" t="s">
        <v>30</v>
      </c>
      <c r="K2" s="1" t="s">
        <v>128</v>
      </c>
      <c r="L2" s="1" t="s">
        <v>128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</row>
    <row r="3" s="1" customFormat="1" spans="1:21">
      <c r="A3" s="3">
        <v>17677133122</v>
      </c>
      <c r="B3" s="1" t="s">
        <v>121</v>
      </c>
      <c r="C3" s="1" t="s">
        <v>137</v>
      </c>
      <c r="D3" s="1" t="s">
        <v>138</v>
      </c>
      <c r="E3" s="1" t="s">
        <v>139</v>
      </c>
      <c r="F3" s="1" t="s">
        <v>121</v>
      </c>
      <c r="G3" s="1" t="s">
        <v>125</v>
      </c>
      <c r="H3" s="1" t="s">
        <v>126</v>
      </c>
      <c r="I3" s="1" t="s">
        <v>140</v>
      </c>
      <c r="J3" s="1" t="s">
        <v>30</v>
      </c>
      <c r="K3" s="1" t="s">
        <v>141</v>
      </c>
      <c r="L3" s="1" t="s">
        <v>141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142</v>
      </c>
      <c r="S3" s="1" t="s">
        <v>134</v>
      </c>
      <c r="T3" s="1" t="s">
        <v>135</v>
      </c>
      <c r="U3" s="1" t="s">
        <v>136</v>
      </c>
    </row>
    <row r="4" s="1" customFormat="1" spans="1:21">
      <c r="A4" s="3">
        <v>17676933632</v>
      </c>
      <c r="B4" s="1" t="s">
        <v>121</v>
      </c>
      <c r="C4" s="1" t="s">
        <v>143</v>
      </c>
      <c r="D4" s="1" t="s">
        <v>144</v>
      </c>
      <c r="E4" s="1" t="s">
        <v>145</v>
      </c>
      <c r="F4" s="1" t="s">
        <v>121</v>
      </c>
      <c r="G4" s="1" t="s">
        <v>125</v>
      </c>
      <c r="H4" s="1" t="s">
        <v>126</v>
      </c>
      <c r="I4" s="1" t="s">
        <v>146</v>
      </c>
      <c r="J4" s="1" t="s">
        <v>30</v>
      </c>
      <c r="K4" s="1" t="s">
        <v>147</v>
      </c>
      <c r="L4" s="1" t="s">
        <v>147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148</v>
      </c>
      <c r="S4" s="1" t="s">
        <v>134</v>
      </c>
      <c r="T4" s="1" t="s">
        <v>135</v>
      </c>
      <c r="U4" s="1" t="s">
        <v>136</v>
      </c>
    </row>
    <row r="5" s="1" customFormat="1" spans="1:21">
      <c r="A5" s="3">
        <v>17676810588</v>
      </c>
      <c r="B5" s="1" t="s">
        <v>121</v>
      </c>
      <c r="C5" s="1" t="s">
        <v>149</v>
      </c>
      <c r="D5" s="1" t="s">
        <v>150</v>
      </c>
      <c r="E5" s="1" t="s">
        <v>151</v>
      </c>
      <c r="F5" s="1" t="s">
        <v>121</v>
      </c>
      <c r="G5" s="1" t="s">
        <v>125</v>
      </c>
      <c r="H5" s="1" t="s">
        <v>126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154</v>
      </c>
      <c r="S5" s="1" t="s">
        <v>134</v>
      </c>
      <c r="T5" s="1" t="s">
        <v>135</v>
      </c>
      <c r="U5" s="1" t="s">
        <v>136</v>
      </c>
    </row>
    <row r="6" s="1" customFormat="1" spans="1:21">
      <c r="A6" s="3">
        <v>17669652602</v>
      </c>
      <c r="B6" s="1" t="s">
        <v>121</v>
      </c>
      <c r="C6" s="1" t="s">
        <v>155</v>
      </c>
      <c r="D6" s="1" t="s">
        <v>156</v>
      </c>
      <c r="E6" s="1" t="s">
        <v>157</v>
      </c>
      <c r="F6" s="1" t="s">
        <v>121</v>
      </c>
      <c r="G6" s="1" t="s">
        <v>125</v>
      </c>
      <c r="H6" s="1" t="s">
        <v>126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160</v>
      </c>
      <c r="S6" s="1" t="s">
        <v>134</v>
      </c>
      <c r="T6" s="1" t="s">
        <v>135</v>
      </c>
      <c r="U6" s="1" t="s">
        <v>136</v>
      </c>
    </row>
    <row r="7" s="1" customFormat="1" spans="1:21">
      <c r="A7" s="3">
        <v>17668858409</v>
      </c>
      <c r="B7" s="1" t="s">
        <v>121</v>
      </c>
      <c r="C7" s="1" t="s">
        <v>161</v>
      </c>
      <c r="D7" s="1" t="s">
        <v>162</v>
      </c>
      <c r="E7" s="1" t="s">
        <v>163</v>
      </c>
      <c r="F7" s="1" t="s">
        <v>121</v>
      </c>
      <c r="G7" s="1" t="s">
        <v>125</v>
      </c>
      <c r="H7" s="1" t="s">
        <v>126</v>
      </c>
      <c r="I7" s="1" t="s">
        <v>164</v>
      </c>
      <c r="J7" s="1" t="s">
        <v>30</v>
      </c>
      <c r="K7" s="1" t="s">
        <v>165</v>
      </c>
      <c r="L7" s="1" t="s">
        <v>165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166</v>
      </c>
      <c r="S7" s="1" t="s">
        <v>134</v>
      </c>
      <c r="T7" s="1" t="s">
        <v>135</v>
      </c>
      <c r="U7" s="1" t="s">
        <v>136</v>
      </c>
    </row>
    <row r="8" s="1" customFormat="1" spans="1:21">
      <c r="A8" s="3">
        <v>17668467621</v>
      </c>
      <c r="B8" s="1" t="s">
        <v>121</v>
      </c>
      <c r="C8" s="1" t="s">
        <v>167</v>
      </c>
      <c r="D8" s="1" t="s">
        <v>168</v>
      </c>
      <c r="E8" s="1" t="s">
        <v>169</v>
      </c>
      <c r="F8" s="1" t="s">
        <v>121</v>
      </c>
      <c r="G8" s="1" t="s">
        <v>125</v>
      </c>
      <c r="H8" s="1" t="s">
        <v>126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172</v>
      </c>
      <c r="S8" s="1" t="s">
        <v>134</v>
      </c>
      <c r="T8" s="1" t="s">
        <v>135</v>
      </c>
      <c r="U8" s="1" t="s">
        <v>136</v>
      </c>
    </row>
    <row r="9" s="1" customFormat="1" spans="1:21">
      <c r="A9" s="3">
        <v>17668398896</v>
      </c>
      <c r="B9" s="1" t="s">
        <v>121</v>
      </c>
      <c r="C9" s="1" t="s">
        <v>173</v>
      </c>
      <c r="D9" s="1" t="s">
        <v>174</v>
      </c>
      <c r="E9" s="1" t="s">
        <v>175</v>
      </c>
      <c r="F9" s="1" t="s">
        <v>121</v>
      </c>
      <c r="G9" s="1" t="s">
        <v>125</v>
      </c>
      <c r="H9" s="1" t="s">
        <v>126</v>
      </c>
      <c r="I9" s="1" t="s">
        <v>176</v>
      </c>
      <c r="J9" s="1" t="s">
        <v>30</v>
      </c>
      <c r="K9" s="1" t="s">
        <v>177</v>
      </c>
      <c r="L9" s="1" t="s">
        <v>177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178</v>
      </c>
      <c r="S9" s="1" t="s">
        <v>134</v>
      </c>
      <c r="T9" s="1" t="s">
        <v>135</v>
      </c>
      <c r="U9" s="1" t="s">
        <v>136</v>
      </c>
    </row>
    <row r="10" s="1" customFormat="1" spans="1:21">
      <c r="A10" s="3">
        <v>17667637690</v>
      </c>
      <c r="B10" s="1" t="s">
        <v>179</v>
      </c>
      <c r="C10" s="1" t="s">
        <v>180</v>
      </c>
      <c r="D10" s="1" t="s">
        <v>181</v>
      </c>
      <c r="E10" s="1" t="s">
        <v>182</v>
      </c>
      <c r="F10" s="1" t="s">
        <v>121</v>
      </c>
      <c r="G10" s="1" t="s">
        <v>125</v>
      </c>
      <c r="H10" s="1" t="s">
        <v>126</v>
      </c>
      <c r="I10" s="1" t="s">
        <v>183</v>
      </c>
      <c r="J10" s="1" t="s">
        <v>30</v>
      </c>
      <c r="K10" s="1" t="s">
        <v>184</v>
      </c>
      <c r="L10" s="1" t="s">
        <v>184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185</v>
      </c>
      <c r="S10" s="1" t="s">
        <v>134</v>
      </c>
      <c r="T10" s="1" t="s">
        <v>135</v>
      </c>
      <c r="U10" s="1" t="s">
        <v>136</v>
      </c>
    </row>
    <row r="11" s="1" customFormat="1" spans="1:21">
      <c r="A11" s="3">
        <v>17665945339</v>
      </c>
      <c r="B11" s="1" t="s">
        <v>179</v>
      </c>
      <c r="C11" s="1" t="s">
        <v>186</v>
      </c>
      <c r="D11" s="1" t="s">
        <v>187</v>
      </c>
      <c r="E11" s="1" t="s">
        <v>188</v>
      </c>
      <c r="F11" s="1" t="s">
        <v>121</v>
      </c>
      <c r="G11" s="1" t="s">
        <v>125</v>
      </c>
      <c r="H11" s="1" t="s">
        <v>126</v>
      </c>
      <c r="I11" s="1" t="s">
        <v>189</v>
      </c>
      <c r="J11" s="1" t="s">
        <v>30</v>
      </c>
      <c r="K11" s="1" t="s">
        <v>190</v>
      </c>
      <c r="L11" s="1" t="s">
        <v>190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191</v>
      </c>
      <c r="S11" s="1" t="s">
        <v>134</v>
      </c>
      <c r="T11" s="1" t="s">
        <v>135</v>
      </c>
      <c r="U11" s="1" t="s">
        <v>136</v>
      </c>
    </row>
    <row r="12" s="1" customFormat="1" spans="1:21">
      <c r="A12" s="3">
        <v>17658080683</v>
      </c>
      <c r="B12" s="1" t="s">
        <v>192</v>
      </c>
      <c r="C12" s="1" t="s">
        <v>193</v>
      </c>
      <c r="D12" s="1" t="s">
        <v>194</v>
      </c>
      <c r="E12" s="1" t="s">
        <v>195</v>
      </c>
      <c r="F12" s="1" t="s">
        <v>121</v>
      </c>
      <c r="G12" s="1" t="s">
        <v>125</v>
      </c>
      <c r="H12" s="1" t="s">
        <v>126</v>
      </c>
      <c r="I12" s="1" t="s">
        <v>196</v>
      </c>
      <c r="J12" s="1" t="s">
        <v>30</v>
      </c>
      <c r="K12" s="1" t="s">
        <v>197</v>
      </c>
      <c r="L12" s="1" t="s">
        <v>197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198</v>
      </c>
      <c r="S12" s="1" t="s">
        <v>134</v>
      </c>
      <c r="T12" s="1" t="s">
        <v>135</v>
      </c>
      <c r="U12" s="1" t="s">
        <v>136</v>
      </c>
    </row>
    <row r="13" s="1" customFormat="1" spans="1:21">
      <c r="A13" s="3">
        <v>17642943656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199</v>
      </c>
      <c r="G13" s="1" t="s">
        <v>125</v>
      </c>
      <c r="H13" s="1" t="s">
        <v>126</v>
      </c>
      <c r="I13" s="1" t="s">
        <v>203</v>
      </c>
      <c r="J13" s="1" t="s">
        <v>30</v>
      </c>
      <c r="K13" s="1" t="s">
        <v>204</v>
      </c>
      <c r="L13" s="1" t="s">
        <v>204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205</v>
      </c>
      <c r="S13" s="1" t="s">
        <v>134</v>
      </c>
      <c r="T13" s="1" t="s">
        <v>135</v>
      </c>
      <c r="U13" s="1" t="s">
        <v>136</v>
      </c>
    </row>
    <row r="14" s="1" customFormat="1" spans="1:21">
      <c r="A14" s="3">
        <v>17533733876</v>
      </c>
      <c r="B14" s="1" t="s">
        <v>206</v>
      </c>
      <c r="C14" s="1" t="s">
        <v>207</v>
      </c>
      <c r="D14" s="1" t="s">
        <v>208</v>
      </c>
      <c r="E14" s="1" t="s">
        <v>209</v>
      </c>
      <c r="F14" s="1" t="s">
        <v>210</v>
      </c>
      <c r="G14" s="1" t="s">
        <v>125</v>
      </c>
      <c r="H14" s="1" t="s">
        <v>126</v>
      </c>
      <c r="I14" s="1" t="s">
        <v>211</v>
      </c>
      <c r="J14" s="1" t="s">
        <v>30</v>
      </c>
      <c r="K14" s="1" t="s">
        <v>212</v>
      </c>
      <c r="L14" s="1" t="s">
        <v>212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132</v>
      </c>
      <c r="R14" s="1" t="s">
        <v>213</v>
      </c>
      <c r="S14" s="1" t="s">
        <v>134</v>
      </c>
      <c r="T14" s="1" t="s">
        <v>135</v>
      </c>
      <c r="U14" s="1" t="s">
        <v>136</v>
      </c>
    </row>
    <row r="15" s="1" customFormat="1" spans="1:21">
      <c r="A15" s="3">
        <v>17319435089</v>
      </c>
      <c r="B15" s="1" t="s">
        <v>214</v>
      </c>
      <c r="C15" s="1" t="s">
        <v>215</v>
      </c>
      <c r="D15" s="1" t="s">
        <v>216</v>
      </c>
      <c r="E15" s="1" t="s">
        <v>217</v>
      </c>
      <c r="F15" s="1" t="s">
        <v>210</v>
      </c>
      <c r="G15" s="1" t="s">
        <v>125</v>
      </c>
      <c r="H15" s="1" t="s">
        <v>126</v>
      </c>
      <c r="I15" s="1" t="s">
        <v>218</v>
      </c>
      <c r="J15" s="1" t="s">
        <v>30</v>
      </c>
      <c r="K15" s="1" t="s">
        <v>219</v>
      </c>
      <c r="L15" s="1" t="s">
        <v>219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132</v>
      </c>
      <c r="R15" s="1" t="s">
        <v>220</v>
      </c>
      <c r="S15" s="1" t="s">
        <v>134</v>
      </c>
      <c r="T15" s="1" t="s">
        <v>135</v>
      </c>
      <c r="U15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2022-03-22T02:22:57Z</dcterms:created>
  <dcterms:modified xsi:type="dcterms:W3CDTF">2022-03-22T02:27:19Z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A6E6C03C185045E28CA8466214A81A1C</vt:lpwstr>
  </property>
  <property fmtid="{D5CDD505-2E9C-101B-9397-08002B2CF9AE}" pid="3" name="KSOProductBuildVer">
    <vt:lpwstr>2052-11.1.0.11365</vt:lpwstr>
  </property>
</Properties>
</file>