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<sst xmlns="http://schemas.openxmlformats.org/spreadsheetml/2006/main" count="288" uniqueCount="134">
  <si>
    <t>去哪儿网酒店预付对账单</t>
  </si>
  <si>
    <t>供应商名称：</t>
  </si>
  <si>
    <t>遇见时光</t>
  </si>
  <si>
    <t>结算周期：</t>
  </si>
  <si>
    <t>2022-03-21至2022-03-22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</si>
  <si>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</si>
  <si>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</si>
  <si>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</si>
  <si>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</si>
  <si>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</si>
  <si>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</si>
  <si>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</si>
  <si>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</si>
  <si>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</si>
  <si>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</si>
  <si>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</si>
  <si>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</si>
  <si>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</si>
  <si>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</si>
  <si>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</si>
  <si>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¥256.00</t>
  </si>
  <si>
    <t>¥18.00</t>
  </si>
  <si>
    <t>¥238.00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</si>
  <si>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</si>
  <si>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</si>
  <si>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</si>
  <si>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</si>
  <si>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</si>
  <si>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</si>
  <si>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</si>
  <si>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</si>
  <si>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</si>
  <si>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</si>
  <si>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</si>
  <si>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</si>
  <si>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</si>
  <si>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</si>
  <si>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</si>
  <si>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</si>
  <si>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</si>
  <si>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</si>
  <si>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</si>
  <si>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</si>
  <si>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</si>
  <si>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</si>
  <si>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</si>
  <si>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</si>
  <si>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</si>
  <si>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</si>
  <si>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</si>
  <si>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</si>
  <si>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</si>
  <si>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</si>
  <si>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</si>
  <si>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</si>
  <si>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</si>
  <si>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</si>
  <si>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</si>
  <si>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</si>
  <si>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</si>
  <si>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</si>
  <si>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</si>
  <si>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</si>
  <si>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</si>
  <si>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</si>
  <si>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</si>
  <si>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</si>
  <si>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</si>
  <si>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</si>
  <si>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812943598126</t>
  </si>
  <si>
    <t>酒店预付</t>
  </si>
  <si>
    <t>否</t>
  </si>
  <si>
    <t>普通</t>
  </si>
  <si>
    <t>417369425</t>
  </si>
  <si>
    <t>新田御庭精品酒店</t>
  </si>
  <si>
    <t>1616855</t>
  </si>
  <si>
    <t>周敏</t>
  </si>
  <si>
    <t>2022-03-21</t>
  </si>
  <si>
    <t>2022-03-22</t>
  </si>
  <si>
    <t>¥136.00</t>
  </si>
  <si>
    <t>¥118.00</t>
  </si>
  <si>
    <t>特惠双人间</t>
  </si>
  <si>
    <t>WEBSITE</t>
  </si>
  <si>
    <t>102943918917</t>
  </si>
  <si>
    <t>293484145</t>
  </si>
  <si>
    <t>富丽时尚酒店(郑州陈寨东地铁站店)</t>
  </si>
  <si>
    <t>卢彦涛</t>
  </si>
  <si>
    <t>¥120.00</t>
  </si>
  <si>
    <t>商务标准间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</si>
  <si>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</si>
  <si>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</si>
  <si>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</si>
  <si>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</si>
  <si>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</si>
  <si>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</si>
  <si>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</si>
  <si>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</si>
  <si>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</si>
  <si>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</si>
  <si>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</si>
  <si>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A220323103341481</t>
  </si>
  <si>
    <r>
      <t>总计：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</si>
  <si>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</si>
  <si>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</si>
  <si>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</si>
  <si>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</si>
  <si>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</si>
  <si>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</si>
  <si>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</si>
  <si>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</si>
  <si>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</si>
  <si>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</si>
  <si>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</si>
  <si>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</si>
  <si>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</si>
  <si>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</si>
  <si>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</si>
  <si>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</si>
  <si>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</si>
  <si>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2476898</t>
  </si>
  <si>
    <t>--</t>
  </si>
  <si>
    <t>118.00</t>
  </si>
  <si>
    <t>RMB</t>
  </si>
  <si>
    <t>0</t>
  </si>
  <si>
    <t>0.00</t>
  </si>
  <si>
    <t>龙卷风国内直连</t>
  </si>
  <si>
    <t>2213</t>
  </si>
  <si>
    <t>2022-03-21 16:15:20</t>
  </si>
  <si>
    <t>汇智国际旅游发展有限公司</t>
  </si>
  <si>
    <t>直连</t>
  </si>
  <si>
    <t>2477064</t>
  </si>
  <si>
    <t>郑州富丽时尚酒店</t>
  </si>
  <si>
    <t>120.00</t>
  </si>
  <si>
    <t>2022-03-21 18:00:29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</si>
</sst>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9" borderId="12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80</v>
      </c>
      <c r="AD2" t="s">
        <v>6</v>
      </c>
      <c r="AE2" t="s">
        <v>81</v>
      </c>
      <c r="AF2" t="s">
        <v>82</v>
      </c>
      <c r="AG2" t="s">
        <v>71</v>
      </c>
      <c r="AH2" t="s">
        <v>19</v>
      </c>
    </row>
    <row r="3" ht="14.25" customHeight="1" spans="1:34">
      <c r="A3" s="6" t="s">
        <v>83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84</v>
      </c>
      <c r="H3" s="7" t="s">
        <v>85</v>
      </c>
      <c r="I3" s="7" t="s">
        <v>75</v>
      </c>
      <c r="J3" s="7" t="s">
        <v>2</v>
      </c>
      <c r="K3" s="7" t="s">
        <v>86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87</v>
      </c>
      <c r="S3" s="12" t="s">
        <v>19</v>
      </c>
      <c r="T3" s="7"/>
      <c r="U3" s="11" t="s">
        <v>19</v>
      </c>
      <c r="V3" s="11" t="s">
        <v>87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87</v>
      </c>
      <c r="AD3" t="s">
        <v>6</v>
      </c>
      <c r="AE3" t="s">
        <v>88</v>
      </c>
      <c r="AF3" t="s">
        <v>82</v>
      </c>
      <c r="AG3" t="s">
        <v>71</v>
      </c>
      <c r="AH3" t="s">
        <v>19</v>
      </c>
    </row>
    <row r="4" customHeight="1" spans="1:32">
      <c r="A4" s="10" t="s">
        <v>89</v>
      </c>
      <c r="B4" s="10"/>
      <c r="C4" s="10" t="s">
        <v>90</v>
      </c>
      <c r="D4" s="10"/>
      <c r="E4" s="10"/>
      <c r="F4" s="10"/>
      <c r="G4" s="10" t="s">
        <v>90</v>
      </c>
      <c r="H4" s="10" t="s">
        <v>90</v>
      </c>
      <c r="I4" s="10" t="s">
        <v>90</v>
      </c>
      <c r="J4" s="10" t="s">
        <v>90</v>
      </c>
      <c r="K4" s="10" t="s">
        <v>90</v>
      </c>
      <c r="L4" s="10" t="s">
        <v>90</v>
      </c>
      <c r="M4" s="10" t="s">
        <v>90</v>
      </c>
      <c r="N4" s="10" t="s">
        <v>90</v>
      </c>
      <c r="O4" s="10" t="s">
        <v>90</v>
      </c>
      <c r="P4" s="10" t="s">
        <v>90</v>
      </c>
      <c r="Q4" s="10"/>
      <c r="R4" s="13" t="s">
        <v>20</v>
      </c>
      <c r="S4" s="13" t="s">
        <v>19</v>
      </c>
      <c r="T4" s="10" t="s">
        <v>90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90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</v>
      </c>
      <c r="B1" s="4" t="s">
        <v>92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93</v>
      </c>
      <c r="H1" s="4" t="s">
        <v>94</v>
      </c>
      <c r="I1" s="4" t="s">
        <v>13</v>
      </c>
      <c r="J1" s="4" t="s">
        <v>17</v>
      </c>
      <c r="K1" s="4" t="s">
        <v>18</v>
      </c>
      <c r="L1" s="9" t="s">
        <v>95</v>
      </c>
      <c r="M1" s="4" t="s">
        <v>96</v>
      </c>
      <c r="N1" s="4" t="s">
        <v>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99</v>
      </c>
    </row>
    <row r="2" ht="14.25" customHeight="1" spans="1:8">
      <c r="A2" s="6" t="s">
        <v>69</v>
      </c>
      <c r="B2" s="7" t="s">
        <v>77</v>
      </c>
      <c r="C2" s="7" t="s">
        <v>78</v>
      </c>
      <c r="D2" s="3">
        <v>118</v>
      </c>
      <c r="E2" t="str">
        <f>VLOOKUP(A2,HOP!A:L,12,0)</f>
        <v>118.00</v>
      </c>
      <c r="F2" t="str">
        <f>VLOOKUP(A2,HOP!A:C,3,0)</f>
        <v>2476898</v>
      </c>
      <c r="G2">
        <f>D2-E2</f>
        <v>0</v>
      </c>
      <c r="H2" t="str">
        <f>$H$1&amp;F2</f>
        <v>，2476898</v>
      </c>
    </row>
    <row r="3" ht="14.25" customHeight="1" spans="1:8">
      <c r="A3" s="6" t="s">
        <v>83</v>
      </c>
      <c r="B3" s="7" t="s">
        <v>77</v>
      </c>
      <c r="C3" s="7" t="s">
        <v>78</v>
      </c>
      <c r="D3" s="3">
        <v>120</v>
      </c>
      <c r="E3" t="str">
        <f>VLOOKUP(A3,HOP!A:L,12,0)</f>
        <v>120.00</v>
      </c>
      <c r="F3" t="str">
        <f>VLOOKUP(A3,HOP!A:C,3,0)</f>
        <v>2477064</v>
      </c>
      <c r="G3">
        <f>D3-E3</f>
        <v>0</v>
      </c>
      <c r="H3" t="str">
        <f>$H$1&amp;F3</f>
        <v>，2477064</v>
      </c>
    </row>
    <row r="5" spans="4:4">
      <c r="D5" s="3">
        <f>SUM(D2:D4)</f>
        <v>238</v>
      </c>
    </row>
    <row r="6" ht="14.25" spans="4:4">
      <c r="D6" s="8" t="s">
        <v>22</v>
      </c>
    </row>
    <row r="9" spans="1:1">
      <c r="A9" t="s">
        <v>100</v>
      </c>
    </row>
    <row r="10" spans="1:1">
      <c r="A10" s="5" t="s">
        <v>101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102</v>
      </c>
      <c r="B1" s="2" t="s">
        <v>103</v>
      </c>
      <c r="C1" s="2" t="s">
        <v>104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</row>
    <row r="2" s="1" customFormat="1" spans="1:21">
      <c r="A2" s="1" t="s">
        <v>69</v>
      </c>
      <c r="B2" s="1" t="s">
        <v>77</v>
      </c>
      <c r="C2" s="1" t="s">
        <v>119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71</v>
      </c>
      <c r="T2" s="1" t="s">
        <v>128</v>
      </c>
      <c r="U2" s="1" t="s">
        <v>129</v>
      </c>
    </row>
    <row r="3" s="1" customFormat="1" spans="1:21">
      <c r="A3" s="1" t="s">
        <v>83</v>
      </c>
      <c r="B3" s="1" t="s">
        <v>77</v>
      </c>
      <c r="C3" s="1" t="s">
        <v>130</v>
      </c>
      <c r="D3" s="1" t="s">
        <v>131</v>
      </c>
      <c r="E3" s="1" t="s">
        <v>86</v>
      </c>
      <c r="F3" s="1" t="s">
        <v>77</v>
      </c>
      <c r="G3" s="1" t="s">
        <v>78</v>
      </c>
      <c r="H3" s="1" t="s">
        <v>120</v>
      </c>
      <c r="I3" s="1" t="s">
        <v>132</v>
      </c>
      <c r="J3" s="1" t="s">
        <v>122</v>
      </c>
      <c r="K3" s="1" t="s">
        <v>132</v>
      </c>
      <c r="L3" s="1" t="s">
        <v>132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133</v>
      </c>
      <c r="S3" s="1" t="s">
        <v>71</v>
      </c>
      <c r="T3" s="1" t="s">
        <v>128</v>
      </c>
      <c r="U3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2022-03-23T02:32:10Z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84C064E4FBB844378A7ACB3D43B25AB0</vt:lpwstr>
  </property>
</Properties>
</file>