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<sst xmlns="http://schemas.openxmlformats.org/spreadsheetml/2006/main" count="1409" uniqueCount="415">
  <si>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</si>
  <si>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</si>
  <si>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</si>
  <si>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</si>
  <si>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</si>
  <si>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</si>
  <si>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</si>
  <si>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</si>
  <si>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</si>
  <si>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</si>
  <si>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</si>
  <si>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</si>
  <si>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</si>
  <si>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</si>
  <si>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</si>
  <si>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</si>
  <si>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</si>
  <si>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</si>
  <si>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</si>
  <si>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</si>
  <si>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</si>
  <si>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</si>
  <si>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</si>
  <si>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</si>
  <si>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</si>
  <si>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17463792368	</t>
  </si>
  <si>
    <t>Ctrip</t>
  </si>
  <si>
    <t>正常</t>
  </si>
  <si>
    <t>[天津]IU酒店(天津机场空港经济区店)(77170795)</t>
  </si>
  <si>
    <t>小U·精致大床房&lt;2人入住&gt;</t>
  </si>
  <si>
    <t>CNY</t>
  </si>
  <si>
    <t>顾祺丰</t>
  </si>
  <si>
    <t>CA13744220323CNY</t>
  </si>
  <si>
    <t>未提现</t>
  </si>
  <si>
    <t>携程开票</t>
  </si>
  <si>
    <t xml:space="preserve">	</t>
  </si>
  <si>
    <t>取消</t>
  </si>
  <si>
    <t xml:space="preserve">17490173318	</t>
  </si>
  <si>
    <t>[花莲]花莲漫慢文旅(MANMAN BnB)(81210628)</t>
  </si>
  <si>
    <t>豪华双人房&lt;2人入住&gt;&lt;早餐&gt;</t>
  </si>
  <si>
    <t>CHEN/CHAO FEI,CHEN/CHAO FEI</t>
  </si>
  <si>
    <t xml:space="preserve">1899784626	</t>
  </si>
  <si>
    <t xml:space="preserve">17541271936	</t>
  </si>
  <si>
    <t>[上海]汉庭酒店(上海大宁灵石公园店)(76438860)</t>
  </si>
  <si>
    <t>大床房&lt;2人入住&gt;</t>
  </si>
  <si>
    <t>郑家声</t>
  </si>
  <si>
    <t xml:space="preserve">R2000726079003565001	</t>
  </si>
  <si>
    <t xml:space="preserve">17549914350	</t>
  </si>
  <si>
    <t>[台中]天阁酒店(台中馆)(Tango Hotel Taichung)(80942068)</t>
  </si>
  <si>
    <t>天豪大床房&lt;2人入住&gt;</t>
  </si>
  <si>
    <t>KUO/HSIN YI</t>
  </si>
  <si>
    <t xml:space="preserve">17549985727	</t>
  </si>
  <si>
    <t>[南京]汉庭酒店(南京汉中门地铁站店)(80248875)</t>
  </si>
  <si>
    <t>高级大床房&lt;2人入住&gt;</t>
  </si>
  <si>
    <t>刘健健</t>
  </si>
  <si>
    <t xml:space="preserve">2447612	</t>
  </si>
  <si>
    <t xml:space="preserve">R2100291079089092001	</t>
  </si>
  <si>
    <t xml:space="preserve">17556136394	</t>
  </si>
  <si>
    <t>[上海]汉庭优佳酒店(上海南京西路地铁站店)(76436638)</t>
  </si>
  <si>
    <t>赵亚红,王玉</t>
  </si>
  <si>
    <t xml:space="preserve">2448286	</t>
  </si>
  <si>
    <t xml:space="preserve">R2000419079113006001	</t>
  </si>
  <si>
    <t xml:space="preserve">17556142788	</t>
  </si>
  <si>
    <t>吴建达,张明</t>
  </si>
  <si>
    <t xml:space="preserve">2448291	</t>
  </si>
  <si>
    <t>吴建达</t>
  </si>
  <si>
    <t xml:space="preserve">张明	</t>
  </si>
  <si>
    <t xml:space="preserve">17563521706	</t>
  </si>
  <si>
    <t>[null](80244675)</t>
  </si>
  <si>
    <t xml:space="preserve">17563517442	</t>
  </si>
  <si>
    <t>[台北]天阁酒店(台北复兴馆)(The Tango Hotel (Taipei Fu Hsing))(80941372)</t>
  </si>
  <si>
    <t>天豪客房&lt;2人入住&gt;&lt;早餐&gt;</t>
  </si>
  <si>
    <t>Tsai/Chai shen</t>
  </si>
  <si>
    <t xml:space="preserve">17564527598	</t>
  </si>
  <si>
    <t>[北京]锦江之星(北京奥林匹克公园店)(80243084)</t>
  </si>
  <si>
    <t>商务套间&lt;2人入住&gt;</t>
  </si>
  <si>
    <t>张玉梅</t>
  </si>
  <si>
    <t xml:space="preserve">17572723918	</t>
  </si>
  <si>
    <t>[上海]子鱼居酒店（上海人民广场店）(80249886)</t>
  </si>
  <si>
    <t>豪华大床房&lt;2人入住&gt;</t>
  </si>
  <si>
    <t>杜婧雯</t>
  </si>
  <si>
    <t xml:space="preserve">17574354657	</t>
  </si>
  <si>
    <t>[北京]海友良品酒店(北京东四地铁站店)(76436416)</t>
  </si>
  <si>
    <t>杨盈</t>
  </si>
  <si>
    <t xml:space="preserve">R1000056079296365001	</t>
  </si>
  <si>
    <t xml:space="preserve">17580272543	</t>
  </si>
  <si>
    <t>[泰安]城市便捷酒店(泰安泰山天外村农业大学店)(68332371)</t>
  </si>
  <si>
    <t>特惠双床房&lt;2人入住&gt;</t>
  </si>
  <si>
    <t>王红卫</t>
  </si>
  <si>
    <t xml:space="preserve">17581354925	</t>
  </si>
  <si>
    <t>[郑州]IU酒店(郑州郑东新区郑大一附院店)(80246457)</t>
  </si>
  <si>
    <t>杨军</t>
  </si>
  <si>
    <t xml:space="preserve">104304978974	</t>
  </si>
  <si>
    <t xml:space="preserve">17581378261	</t>
  </si>
  <si>
    <t>[长沙]格林豪泰酒店(长沙中医药大学店)(76434313)</t>
  </si>
  <si>
    <t>丁雪婷</t>
  </si>
  <si>
    <t xml:space="preserve">(GRT)75474108;	</t>
  </si>
  <si>
    <t xml:space="preserve">17581384472	</t>
  </si>
  <si>
    <t>[海口]格林豪泰(海口海府路省政府店)(80248759)</t>
  </si>
  <si>
    <t>双床房&lt;2人入住&gt;</t>
  </si>
  <si>
    <t>杨海松,申广军</t>
  </si>
  <si>
    <t xml:space="preserve">(GRT)75474147;(GRT)75474148	</t>
  </si>
  <si>
    <t xml:space="preserve">17581391513	</t>
  </si>
  <si>
    <t>[贵阳]贵阳格兰云天国际酒店(77154723)</t>
  </si>
  <si>
    <t>梁靖奇</t>
  </si>
  <si>
    <t xml:space="preserve">2203070007	</t>
  </si>
  <si>
    <t xml:space="preserve">17581551234	</t>
  </si>
  <si>
    <t>[张家港]格林豪泰(张家港塘市镇扬子路店)(68605327)</t>
  </si>
  <si>
    <t>1.8米大床房&lt;2人入住&gt;</t>
  </si>
  <si>
    <t>许良</t>
  </si>
  <si>
    <t xml:space="preserve">(GRT)75475177	</t>
  </si>
  <si>
    <t xml:space="preserve">17581782089	</t>
  </si>
  <si>
    <t>[上海]上海大酒店(76248493)</t>
  </si>
  <si>
    <t>豪华商务双床房&lt;2人入住&gt;</t>
  </si>
  <si>
    <t>黄晶露</t>
  </si>
  <si>
    <t xml:space="preserve">2453322	</t>
  </si>
  <si>
    <t xml:space="preserve">19446586	</t>
  </si>
  <si>
    <t xml:space="preserve">17581929732	</t>
  </si>
  <si>
    <t>[上海]雅约臻品酒店(上海莘庄地铁站店)(80243035)</t>
  </si>
  <si>
    <t>零压商务大床房&lt;2人入住&gt;&lt;早餐&gt;</t>
  </si>
  <si>
    <t>王力凡</t>
  </si>
  <si>
    <t xml:space="preserve">2453387	</t>
  </si>
  <si>
    <t xml:space="preserve">报名字	</t>
  </si>
  <si>
    <t xml:space="preserve">17582150037	</t>
  </si>
  <si>
    <t>[莆田]速8酒店(莆田涵江店)(80249812)</t>
  </si>
  <si>
    <t>高级双床房&lt;2人入住&gt;&lt;早餐&gt;</t>
  </si>
  <si>
    <t>马奎强</t>
  </si>
  <si>
    <t xml:space="preserve">17582347653	</t>
  </si>
  <si>
    <t>[厦门]全季酒店(厦门集美学村店)(68600947)</t>
  </si>
  <si>
    <t>商务大床房&lt;2人入住&gt;</t>
  </si>
  <si>
    <t>陈婷</t>
  </si>
  <si>
    <t xml:space="preserve">17582742507	</t>
  </si>
  <si>
    <t>[深圳]深圳观澜酒店(82340945)</t>
  </si>
  <si>
    <t>标准单人房&lt;2人入住&gt;</t>
  </si>
  <si>
    <t>黄军军</t>
  </si>
  <si>
    <t xml:space="preserve">17582768852	</t>
  </si>
  <si>
    <t>[合肥]贝壳酒店(合肥和平路曙光影院东七里地铁站店)(80249641)</t>
  </si>
  <si>
    <t>家庭房&lt;2人入住&gt;</t>
  </si>
  <si>
    <t>殷凤祥</t>
  </si>
  <si>
    <t xml:space="preserve">(GRT)75482537;	</t>
  </si>
  <si>
    <t xml:space="preserve">17582772394	</t>
  </si>
  <si>
    <t>[单县]尚客优连锁酒店(单县向阳路店)(80245980)</t>
  </si>
  <si>
    <t>特价房（特惠）&lt;2人入住&gt;</t>
  </si>
  <si>
    <t>翟金鹿</t>
  </si>
  <si>
    <t xml:space="preserve">2453724	</t>
  </si>
  <si>
    <t xml:space="preserve">(THK)YD03376220307151512325;	</t>
  </si>
  <si>
    <t xml:space="preserve">17582892194	</t>
  </si>
  <si>
    <t>[忻州]尚客优酒店(忻州人民医院店)(81208749)</t>
  </si>
  <si>
    <t>精品双床房&lt;2人入住&gt;</t>
  </si>
  <si>
    <t>黎小鹏</t>
  </si>
  <si>
    <t xml:space="preserve">17582892393	</t>
  </si>
  <si>
    <t>[null](80248513)</t>
  </si>
  <si>
    <t xml:space="preserve">17582987526	</t>
  </si>
  <si>
    <t>TENG /TAYU</t>
  </si>
  <si>
    <t xml:space="preserve">2453831	</t>
  </si>
  <si>
    <t xml:space="preserve">17583429935	</t>
  </si>
  <si>
    <t>[常熟]贝壳酒店（常熟中宏广场店）(80248986)</t>
  </si>
  <si>
    <t>高级双床房&lt;2人入住&gt;</t>
  </si>
  <si>
    <t>周纪祥</t>
  </si>
  <si>
    <t xml:space="preserve">17583454125	</t>
  </si>
  <si>
    <t>[上海]海友酒店(上海大木桥地铁站店)(77171804)</t>
  </si>
  <si>
    <t>大床房(无窗)&lt;2人入住&gt;</t>
  </si>
  <si>
    <t>朱勇平</t>
  </si>
  <si>
    <t xml:space="preserve">2454059	</t>
  </si>
  <si>
    <t xml:space="preserve">R2000324079379914001	</t>
  </si>
  <si>
    <t xml:space="preserve">17583473845	</t>
  </si>
  <si>
    <t>[null](80251147)</t>
  </si>
  <si>
    <t xml:space="preserve">17583514708	</t>
  </si>
  <si>
    <t>[南昌]尚客优精选酒店(南昌叠山路滕王阁步行街店)(80245746)</t>
  </si>
  <si>
    <t>陈思梦</t>
  </si>
  <si>
    <t xml:space="preserve">17583541176	</t>
  </si>
  <si>
    <t>张治国</t>
  </si>
  <si>
    <t xml:space="preserve">2454126	</t>
  </si>
  <si>
    <t xml:space="preserve">(GRT)75487633;	</t>
  </si>
  <si>
    <t xml:space="preserve">17583659753	</t>
  </si>
  <si>
    <t>[北京]IU酒店(北京科技大学北沙滩地铁站店)(76423426)</t>
  </si>
  <si>
    <t>小U舒适大床房&lt;2人入住&gt;</t>
  </si>
  <si>
    <t>杨振国</t>
  </si>
  <si>
    <t xml:space="preserve">2454201	</t>
  </si>
  <si>
    <t xml:space="preserve">104306254664	</t>
  </si>
  <si>
    <t xml:space="preserve">17583863763	</t>
  </si>
  <si>
    <t>[陇西]骏怡连锁酒店(陇西第一人民医院店)(80248987)</t>
  </si>
  <si>
    <t>梦百合零压舒适大床房&lt;2人入住&gt;</t>
  </si>
  <si>
    <t>李龙</t>
  </si>
  <si>
    <t xml:space="preserve">17583996005	</t>
  </si>
  <si>
    <t>[合肥]格林豪泰(合肥西二环省肿瘤医院店)(68605849)</t>
  </si>
  <si>
    <t>谢明明</t>
  </si>
  <si>
    <t xml:space="preserve">17584018280	</t>
  </si>
  <si>
    <t>[上海]海友酒店(上海曹杨路地铁站店)(68605344)</t>
  </si>
  <si>
    <t>朱吴林</t>
  </si>
  <si>
    <t xml:space="preserve">2454439	</t>
  </si>
  <si>
    <t xml:space="preserve">R2000635079387346001	</t>
  </si>
  <si>
    <t xml:space="preserve">17584026695	</t>
  </si>
  <si>
    <t>[淮安]格林豪泰(淮安大学城店)(68606838)</t>
  </si>
  <si>
    <t>普通大床房(无窗)&lt;2人入住&gt;</t>
  </si>
  <si>
    <t>罗顺</t>
  </si>
  <si>
    <t xml:space="preserve">(GRT)75490588;	</t>
  </si>
  <si>
    <t xml:space="preserve">17584031068	</t>
  </si>
  <si>
    <t>孙俊</t>
  </si>
  <si>
    <t xml:space="preserve">2454446	</t>
  </si>
  <si>
    <t xml:space="preserve">104306456994	</t>
  </si>
  <si>
    <t xml:space="preserve">17584038753	</t>
  </si>
  <si>
    <t xml:space="preserve">17584118649	</t>
  </si>
  <si>
    <t>HO/YUCHEN</t>
  </si>
  <si>
    <t xml:space="preserve">17588506710	</t>
  </si>
  <si>
    <t>[武汉]城市便捷酒店(武汉白沙洲烽火村地铁站店)(68346921)</t>
  </si>
  <si>
    <t>特惠大床房(无窗)&lt;2人入住&gt;</t>
  </si>
  <si>
    <t>张闯</t>
  </si>
  <si>
    <t xml:space="preserve">2454542	</t>
  </si>
  <si>
    <t xml:space="preserve">17588530450	</t>
  </si>
  <si>
    <t>[民权]城市便捷酒店(民权高铁站店)(68323610)</t>
  </si>
  <si>
    <t>王晨</t>
  </si>
  <si>
    <t xml:space="preserve">2454549	</t>
  </si>
  <si>
    <t>，</t>
  </si>
  <si>
    <t>17584031068此单多收261元待退回</t>
  </si>
  <si>
    <t>11145 CNY</t>
  </si>
  <si>
    <t>A220323092658481</t>
  </si>
  <si>
    <t>A2203230927433605</t>
  </si>
  <si>
    <t>总计：11145元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</si>
  <si>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</si>
  <si>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</si>
  <si>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</si>
  <si>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</si>
  <si>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</si>
  <si>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</si>
  <si>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</si>
  <si>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</si>
  <si>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</si>
  <si>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</si>
  <si>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</si>
  <si>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</si>
  <si>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</si>
  <si>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</si>
  <si>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</si>
  <si>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</si>
  <si>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</si>
  <si>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</si>
  <si>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2022-02-25</t>
  </si>
  <si>
    <t>2434987</t>
  </si>
  <si>
    <t>花莲漫慢文旅</t>
  </si>
  <si>
    <t>CHEN CHAO FEI,CHEN CHAO FEI</t>
  </si>
  <si>
    <t>2022-03-06</t>
  </si>
  <si>
    <t>2022-03-08</t>
  </si>
  <si>
    <t>退房日月结</t>
  </si>
  <si>
    <t>908.00</t>
  </si>
  <si>
    <t>RMB</t>
  </si>
  <si>
    <t>0</t>
  </si>
  <si>
    <t>0.00</t>
  </si>
  <si>
    <t>携程汇登国内直连</t>
  </si>
  <si>
    <t>01.011264</t>
  </si>
  <si>
    <t>2022-02-25 22:18:43</t>
  </si>
  <si>
    <t>否</t>
  </si>
  <si>
    <t>广州汇登信息科技有限公司</t>
  </si>
  <si>
    <t>直连</t>
  </si>
  <si>
    <t>2022-03-03</t>
  </si>
  <si>
    <t>2445668</t>
  </si>
  <si>
    <t>汉庭酒店(上海大宁灵石公园店)</t>
  </si>
  <si>
    <t>2022-03-07</t>
  </si>
  <si>
    <t>215.00</t>
  </si>
  <si>
    <t>2022-03-03 09:26:08</t>
  </si>
  <si>
    <t>2022-03-04</t>
  </si>
  <si>
    <t>2447575</t>
  </si>
  <si>
    <t>天阁酒店(台中馆)</t>
  </si>
  <si>
    <t>KUO HSIN YI</t>
  </si>
  <si>
    <t>427.00</t>
  </si>
  <si>
    <t>2022-03-04 08:37:24</t>
  </si>
  <si>
    <t>2447612</t>
  </si>
  <si>
    <t>汉庭（南京汉中门地铁站店）</t>
  </si>
  <si>
    <t>179.00</t>
  </si>
  <si>
    <t>2022-03-04 09:11:35</t>
  </si>
  <si>
    <t>2448286</t>
  </si>
  <si>
    <t>汉庭优佳酒店(上海恒隆广场店)</t>
  </si>
  <si>
    <t>592.00</t>
  </si>
  <si>
    <t>2022-03-04 15:50:08</t>
  </si>
  <si>
    <t>2448291</t>
  </si>
  <si>
    <t>2022-03-04 15:51:44</t>
  </si>
  <si>
    <t>2022-03-05</t>
  </si>
  <si>
    <t>2449735</t>
  </si>
  <si>
    <t>贝壳酒店(苏州盛泽东方纺织城店)</t>
  </si>
  <si>
    <t>胡殿素</t>
  </si>
  <si>
    <t>383.01</t>
  </si>
  <si>
    <t>2022-03-05 10:20:49</t>
  </si>
  <si>
    <t>2449737</t>
  </si>
  <si>
    <t>天阁酒店(台北复兴馆)</t>
  </si>
  <si>
    <t>Tsai Chai shen</t>
  </si>
  <si>
    <t>443.00</t>
  </si>
  <si>
    <t>2022-03-05 10:21:47</t>
  </si>
  <si>
    <t>2450135</t>
  </si>
  <si>
    <t>锦江之星(北京奥林匹克公园店)</t>
  </si>
  <si>
    <t>445.00</t>
  </si>
  <si>
    <t>2022-03-05 14:15:14</t>
  </si>
  <si>
    <t>2451649</t>
  </si>
  <si>
    <t>子鱼居酒店（上海人民广场店）</t>
  </si>
  <si>
    <t>434.00</t>
  </si>
  <si>
    <t>2022-03-06 10:59:29</t>
  </si>
  <si>
    <t>2452462</t>
  </si>
  <si>
    <t>海友良品酒店(北京东四地铁站店)</t>
  </si>
  <si>
    <t>232.00</t>
  </si>
  <si>
    <t>2022-03-06 18:46:07</t>
  </si>
  <si>
    <t>2452784</t>
  </si>
  <si>
    <t>城市便捷酒店(泰安天外村景区店)</t>
  </si>
  <si>
    <t>106.00</t>
  </si>
  <si>
    <t>2022-03-06 21:15:06</t>
  </si>
  <si>
    <t>2453161</t>
  </si>
  <si>
    <t>IU酒店(郑州郑东新区郑大一附院店)</t>
  </si>
  <si>
    <t>199.00</t>
  </si>
  <si>
    <t>2022-03-07 09:28:24</t>
  </si>
  <si>
    <t>2453175</t>
  </si>
  <si>
    <t>格林豪泰酒店(长沙中医药大学店)</t>
  </si>
  <si>
    <t>151.00</t>
  </si>
  <si>
    <t>2022-03-07 09:35:37</t>
  </si>
  <si>
    <t>2453178</t>
  </si>
  <si>
    <t>格林豪泰(海口海府路省政府店)</t>
  </si>
  <si>
    <t>310.00</t>
  </si>
  <si>
    <t>2022-03-07 09:37:40</t>
  </si>
  <si>
    <t>2453183</t>
  </si>
  <si>
    <t>贵阳格兰云天国际酒店</t>
  </si>
  <si>
    <t>351.00</t>
  </si>
  <si>
    <t>2022-03-07 09:39:54</t>
  </si>
  <si>
    <t>2453322</t>
  </si>
  <si>
    <t>上海大酒店</t>
  </si>
  <si>
    <t>658.00</t>
  </si>
  <si>
    <t>2022-03-07 11:20:27</t>
  </si>
  <si>
    <t>2453387</t>
  </si>
  <si>
    <t>雅约臻品酒店(上海莘庄地铁站店)</t>
  </si>
  <si>
    <t>236.00</t>
  </si>
  <si>
    <t>2022-03-07 11:52:45</t>
  </si>
  <si>
    <t>2453479</t>
  </si>
  <si>
    <t>速8酒店（莆田涵江商业城店）</t>
  </si>
  <si>
    <t>162.00</t>
  </si>
  <si>
    <t>2022-03-07 12:40:38</t>
  </si>
  <si>
    <t>2453554</t>
  </si>
  <si>
    <t>全季酒店(厦门集美学村店)</t>
  </si>
  <si>
    <t>343.00</t>
  </si>
  <si>
    <t>2022-03-07 13:23:56</t>
  </si>
  <si>
    <t>2453705</t>
  </si>
  <si>
    <t>深圳观澜酒店</t>
  </si>
  <si>
    <t>150.00</t>
  </si>
  <si>
    <t>2022-03-07 15:04:32</t>
  </si>
  <si>
    <t>2453712</t>
  </si>
  <si>
    <t>贝壳酒店(合肥和平路曙光影院东七里地铁站店)</t>
  </si>
  <si>
    <t>124.00</t>
  </si>
  <si>
    <t>2022-03-07 15:11:34</t>
  </si>
  <si>
    <t>2453724</t>
  </si>
  <si>
    <t xml:space="preserve">尚客优连锁酒店(单县向阳路店) </t>
  </si>
  <si>
    <t>80.00</t>
  </si>
  <si>
    <t>2022-03-07 15:15:13</t>
  </si>
  <si>
    <t>2453778</t>
  </si>
  <si>
    <t>尚客优快捷酒店（安溪永安路店）</t>
  </si>
  <si>
    <t>王俊超</t>
  </si>
  <si>
    <t>110.00</t>
  </si>
  <si>
    <t>2022-03-07 15:46:50</t>
  </si>
  <si>
    <t>2453779</t>
  </si>
  <si>
    <t>尚客优酒店(忻州人民医院店)</t>
  </si>
  <si>
    <t>141.00</t>
  </si>
  <si>
    <t>2022-03-07 15:45:02</t>
  </si>
  <si>
    <t>2453831</t>
  </si>
  <si>
    <t>TENG TAYU</t>
  </si>
  <si>
    <t>2022-03-07 16:11:06</t>
  </si>
  <si>
    <t>2454042</t>
  </si>
  <si>
    <t>贝壳酒店（常熟中宏广场店）</t>
  </si>
  <si>
    <t>148.00</t>
  </si>
  <si>
    <t>2022-03-07 17:53:21</t>
  </si>
  <si>
    <t>2454059</t>
  </si>
  <si>
    <t>海友酒店(上海大木桥地铁站店)</t>
  </si>
  <si>
    <t>204.00</t>
  </si>
  <si>
    <t>2022-03-07 17:58:38</t>
  </si>
  <si>
    <t>2454075</t>
  </si>
  <si>
    <t>贝壳南京市雨花台区梅山镇汪海步行街酒店</t>
  </si>
  <si>
    <t>李艳军</t>
  </si>
  <si>
    <t>154.00</t>
  </si>
  <si>
    <t>2022-03-07 18:02:20</t>
  </si>
  <si>
    <t>2454108</t>
  </si>
  <si>
    <t>尚客优精选酒店（叠山路滕王阁步行街店）</t>
  </si>
  <si>
    <t>103.00</t>
  </si>
  <si>
    <t>2022-03-07 18:11:45</t>
  </si>
  <si>
    <t>2454126</t>
  </si>
  <si>
    <t>143.00</t>
  </si>
  <si>
    <t>2022-03-07 18:16:58</t>
  </si>
  <si>
    <t>2454201</t>
  </si>
  <si>
    <t>IU酒店(北京科技大学北沙滩地铁站店)</t>
  </si>
  <si>
    <t>261.00</t>
  </si>
  <si>
    <t>2022-03-07 18:42:25</t>
  </si>
  <si>
    <t>2454330</t>
  </si>
  <si>
    <t>骏怡连锁酒店(陇西第一人民医院店)</t>
  </si>
  <si>
    <t>127.00</t>
  </si>
  <si>
    <t>2022-03-07 19:27:08</t>
  </si>
  <si>
    <t>2454430</t>
  </si>
  <si>
    <t>格林豪泰(合肥西二环省肿瘤医院店)</t>
  </si>
  <si>
    <t>171.00</t>
  </si>
  <si>
    <t>2022-03-07 21:16:30</t>
  </si>
  <si>
    <t>2454439</t>
  </si>
  <si>
    <t>海友酒店(上海曹杨路地铁站店)</t>
  </si>
  <si>
    <t>157.00</t>
  </si>
  <si>
    <t>2022-03-07 20:51:10</t>
  </si>
  <si>
    <t>2454440</t>
  </si>
  <si>
    <t>格林豪泰(淮安大学城科技大道店)</t>
  </si>
  <si>
    <t>163.00</t>
  </si>
  <si>
    <t>2022-03-07 20:38:25</t>
  </si>
  <si>
    <t>2454446</t>
  </si>
  <si>
    <t>-261</t>
  </si>
  <si>
    <t>2022-03-07 21:23:31</t>
  </si>
  <si>
    <t>2454455</t>
  </si>
  <si>
    <t>崔永国</t>
  </si>
  <si>
    <t>126.00</t>
  </si>
  <si>
    <t>2022-03-07 21:19:04</t>
  </si>
  <si>
    <t>2454479</t>
  </si>
  <si>
    <t>HO YUCHEN</t>
  </si>
  <si>
    <t>2022-03-07 20:38:59</t>
  </si>
  <si>
    <t>2454542</t>
  </si>
  <si>
    <t>城市便捷酒店(武汉白沙洲烽火店)</t>
  </si>
  <si>
    <t>2022-03-07 21:17:55</t>
  </si>
  <si>
    <t>2454549</t>
  </si>
  <si>
    <t>城市便捷酒店(民权高铁站店)</t>
  </si>
  <si>
    <t>2022-03-07 21:20:34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</si>
</sst>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44627</v>
      </c>
      <c r="G2" s="6">
        <v>44628</v>
      </c>
      <c r="H2" s="4">
        <v>1</v>
      </c>
      <c r="I2" s="4">
        <v>1</v>
      </c>
      <c r="J2" s="4">
        <v>1</v>
      </c>
      <c r="K2" s="4" t="s">
        <v>30</v>
      </c>
      <c r="L2" s="4">
        <v>178</v>
      </c>
      <c r="M2" s="4">
        <v>178</v>
      </c>
      <c r="N2" s="4" t="s">
        <v>31</v>
      </c>
      <c r="O2" s="4" t="s">
        <v>32</v>
      </c>
      <c r="P2" s="4" t="s">
        <v>33</v>
      </c>
      <c r="Q2" s="4">
        <v>0</v>
      </c>
      <c r="R2" s="7">
        <v>44615</v>
      </c>
      <c r="S2" s="6">
        <v>44643</v>
      </c>
      <c r="T2" s="4" t="s">
        <v>34</v>
      </c>
      <c r="U2" s="4">
        <v>178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44627</v>
      </c>
      <c r="G3" s="6">
        <v>44628</v>
      </c>
      <c r="H3" s="4">
        <v>1</v>
      </c>
      <c r="I3" s="4">
        <v>1</v>
      </c>
      <c r="J3" s="4">
        <v>1</v>
      </c>
      <c r="K3" s="4" t="s">
        <v>30</v>
      </c>
      <c r="L3" s="4">
        <v>-178</v>
      </c>
      <c r="M3" s="4">
        <v>-178</v>
      </c>
      <c r="N3" s="4" t="s">
        <v>31</v>
      </c>
      <c r="O3" s="4" t="s">
        <v>32</v>
      </c>
      <c r="P3" s="4" t="s">
        <v>33</v>
      </c>
      <c r="Q3" s="4">
        <v>0</v>
      </c>
      <c r="R3" s="7">
        <v>44615</v>
      </c>
      <c r="S3" s="6">
        <v>44643</v>
      </c>
      <c r="T3" s="4" t="s">
        <v>34</v>
      </c>
      <c r="U3" s="4">
        <v>-178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44626</v>
      </c>
      <c r="G4" s="6">
        <v>44628</v>
      </c>
      <c r="H4" s="4">
        <v>1</v>
      </c>
      <c r="I4" s="4">
        <v>2</v>
      </c>
      <c r="J4" s="4">
        <v>2</v>
      </c>
      <c r="K4" s="4" t="s">
        <v>30</v>
      </c>
      <c r="L4" s="4">
        <v>908</v>
      </c>
      <c r="M4" s="4">
        <v>908</v>
      </c>
      <c r="N4" s="4" t="s">
        <v>40</v>
      </c>
      <c r="O4" s="4" t="s">
        <v>32</v>
      </c>
      <c r="P4" s="4" t="s">
        <v>33</v>
      </c>
      <c r="Q4" s="4">
        <v>0</v>
      </c>
      <c r="R4" s="7">
        <v>44617</v>
      </c>
      <c r="S4" s="6">
        <v>44643</v>
      </c>
      <c r="T4" s="4" t="s">
        <v>34</v>
      </c>
      <c r="U4" s="4">
        <v>908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44627</v>
      </c>
      <c r="G5" s="6">
        <v>44628</v>
      </c>
      <c r="H5" s="4">
        <v>1</v>
      </c>
      <c r="I5" s="4">
        <v>1</v>
      </c>
      <c r="J5" s="4">
        <v>1</v>
      </c>
      <c r="K5" s="4" t="s">
        <v>30</v>
      </c>
      <c r="L5" s="4">
        <v>215</v>
      </c>
      <c r="M5" s="4">
        <v>215</v>
      </c>
      <c r="N5" s="4" t="s">
        <v>45</v>
      </c>
      <c r="O5" s="4" t="s">
        <v>32</v>
      </c>
      <c r="P5" s="4" t="s">
        <v>33</v>
      </c>
      <c r="Q5" s="4">
        <v>0</v>
      </c>
      <c r="R5" s="7">
        <v>44623</v>
      </c>
      <c r="S5" s="6">
        <v>44643</v>
      </c>
      <c r="T5" s="4" t="s">
        <v>34</v>
      </c>
      <c r="U5" s="4">
        <v>215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44627</v>
      </c>
      <c r="G6" s="6">
        <v>44628</v>
      </c>
      <c r="H6" s="4">
        <v>1</v>
      </c>
      <c r="I6" s="4">
        <v>1</v>
      </c>
      <c r="J6" s="4">
        <v>1</v>
      </c>
      <c r="K6" s="4" t="s">
        <v>30</v>
      </c>
      <c r="L6" s="4">
        <v>427</v>
      </c>
      <c r="M6" s="4">
        <v>427</v>
      </c>
      <c r="N6" s="4" t="s">
        <v>50</v>
      </c>
      <c r="O6" s="4" t="s">
        <v>32</v>
      </c>
      <c r="P6" s="4" t="s">
        <v>33</v>
      </c>
      <c r="Q6" s="4">
        <v>0</v>
      </c>
      <c r="R6" s="7">
        <v>44624</v>
      </c>
      <c r="S6" s="6">
        <v>44643</v>
      </c>
      <c r="T6" s="4" t="s">
        <v>34</v>
      </c>
      <c r="U6" s="4">
        <v>427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44627</v>
      </c>
      <c r="G7" s="6">
        <v>44628</v>
      </c>
      <c r="H7" s="4">
        <v>1</v>
      </c>
      <c r="I7" s="4">
        <v>1</v>
      </c>
      <c r="J7" s="4">
        <v>1</v>
      </c>
      <c r="K7" s="4" t="s">
        <v>30</v>
      </c>
      <c r="L7" s="4">
        <v>179</v>
      </c>
      <c r="M7" s="4">
        <v>179</v>
      </c>
      <c r="N7" s="4" t="s">
        <v>54</v>
      </c>
      <c r="O7" s="4" t="s">
        <v>32</v>
      </c>
      <c r="P7" s="4" t="s">
        <v>33</v>
      </c>
      <c r="Q7" s="4">
        <v>0</v>
      </c>
      <c r="R7" s="7">
        <v>44624</v>
      </c>
      <c r="S7" s="6">
        <v>44643</v>
      </c>
      <c r="T7" s="4" t="s">
        <v>34</v>
      </c>
      <c r="U7" s="4">
        <v>179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44</v>
      </c>
      <c r="F8" s="6">
        <v>44627</v>
      </c>
      <c r="G8" s="6">
        <v>44628</v>
      </c>
      <c r="H8" s="4">
        <v>2</v>
      </c>
      <c r="I8" s="4">
        <v>1</v>
      </c>
      <c r="J8" s="4">
        <v>2</v>
      </c>
      <c r="K8" s="4" t="s">
        <v>30</v>
      </c>
      <c r="L8" s="4">
        <v>592</v>
      </c>
      <c r="M8" s="4">
        <v>592</v>
      </c>
      <c r="N8" s="4" t="s">
        <v>59</v>
      </c>
      <c r="O8" s="4" t="s">
        <v>32</v>
      </c>
      <c r="P8" s="4" t="s">
        <v>33</v>
      </c>
      <c r="Q8" s="4">
        <v>0</v>
      </c>
      <c r="R8" s="7">
        <v>44624</v>
      </c>
      <c r="S8" s="6">
        <v>44643</v>
      </c>
      <c r="T8" s="4" t="s">
        <v>34</v>
      </c>
      <c r="U8" s="4">
        <v>592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6">
      <c r="A9" s="4" t="s">
        <v>62</v>
      </c>
      <c r="B9" s="4" t="s">
        <v>26</v>
      </c>
      <c r="C9" s="4" t="s">
        <v>27</v>
      </c>
      <c r="D9" s="4" t="s">
        <v>58</v>
      </c>
      <c r="E9" s="4" t="s">
        <v>44</v>
      </c>
      <c r="F9" s="6">
        <v>44627</v>
      </c>
      <c r="G9" s="6">
        <v>44628</v>
      </c>
      <c r="H9" s="4">
        <v>2</v>
      </c>
      <c r="I9" s="4">
        <v>1</v>
      </c>
      <c r="J9" s="4">
        <v>2</v>
      </c>
      <c r="K9" s="4" t="s">
        <v>30</v>
      </c>
      <c r="L9" s="4">
        <v>592</v>
      </c>
      <c r="M9" s="4">
        <v>592</v>
      </c>
      <c r="N9" s="4" t="s">
        <v>63</v>
      </c>
      <c r="O9" s="4" t="s">
        <v>32</v>
      </c>
      <c r="P9" s="4" t="s">
        <v>33</v>
      </c>
      <c r="Q9" s="4">
        <v>0</v>
      </c>
      <c r="R9" s="7">
        <v>44624</v>
      </c>
      <c r="S9" s="6">
        <v>44643</v>
      </c>
      <c r="T9" s="4" t="s">
        <v>34</v>
      </c>
      <c r="U9" s="4">
        <v>592</v>
      </c>
      <c r="V9" s="4">
        <v>0</v>
      </c>
      <c r="W9" s="4">
        <v>0</v>
      </c>
      <c r="X9" s="4" t="s">
        <v>64</v>
      </c>
      <c r="Y9" s="4" t="s">
        <v>65</v>
      </c>
      <c r="Z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/>
      <c r="F10" s="6">
        <v>44625</v>
      </c>
      <c r="G10" s="6">
        <v>44628</v>
      </c>
      <c r="H10" s="4">
        <v>0</v>
      </c>
      <c r="I10" s="4">
        <v>3</v>
      </c>
      <c r="J10" s="4">
        <v>0</v>
      </c>
      <c r="K10" s="4" t="s">
        <v>30</v>
      </c>
      <c r="L10" s="4">
        <v>383</v>
      </c>
      <c r="M10" s="4">
        <v>383</v>
      </c>
      <c r="N10" s="4"/>
      <c r="O10" s="4" t="s">
        <v>32</v>
      </c>
      <c r="P10" s="4" t="s">
        <v>33</v>
      </c>
      <c r="Q10" s="4">
        <v>0</v>
      </c>
      <c r="R10" s="7">
        <v>44625</v>
      </c>
      <c r="S10" s="6">
        <v>44643</v>
      </c>
      <c r="T10" s="4" t="s">
        <v>34</v>
      </c>
      <c r="U10" s="4">
        <v>383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44627</v>
      </c>
      <c r="G11" s="6">
        <v>44628</v>
      </c>
      <c r="H11" s="4">
        <v>1</v>
      </c>
      <c r="I11" s="4">
        <v>1</v>
      </c>
      <c r="J11" s="4">
        <v>1</v>
      </c>
      <c r="K11" s="4" t="s">
        <v>30</v>
      </c>
      <c r="L11" s="4">
        <v>443</v>
      </c>
      <c r="M11" s="4">
        <v>443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44625</v>
      </c>
      <c r="S11" s="6">
        <v>44643</v>
      </c>
      <c r="T11" s="4" t="s">
        <v>34</v>
      </c>
      <c r="U11" s="4">
        <v>443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44627</v>
      </c>
      <c r="G12" s="6">
        <v>44628</v>
      </c>
      <c r="H12" s="4">
        <v>1</v>
      </c>
      <c r="I12" s="4">
        <v>1</v>
      </c>
      <c r="J12" s="4">
        <v>1</v>
      </c>
      <c r="K12" s="4" t="s">
        <v>30</v>
      </c>
      <c r="L12" s="4">
        <v>445</v>
      </c>
      <c r="M12" s="4">
        <v>445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44625</v>
      </c>
      <c r="S12" s="6">
        <v>44643</v>
      </c>
      <c r="T12" s="4" t="s">
        <v>34</v>
      </c>
      <c r="U12" s="4">
        <v>445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44626</v>
      </c>
      <c r="G13" s="6">
        <v>44628</v>
      </c>
      <c r="H13" s="4">
        <v>1</v>
      </c>
      <c r="I13" s="4">
        <v>2</v>
      </c>
      <c r="J13" s="4">
        <v>2</v>
      </c>
      <c r="K13" s="4" t="s">
        <v>30</v>
      </c>
      <c r="L13" s="4">
        <v>434</v>
      </c>
      <c r="M13" s="4">
        <v>434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44626</v>
      </c>
      <c r="S13" s="6">
        <v>44643</v>
      </c>
      <c r="T13" s="4" t="s">
        <v>34</v>
      </c>
      <c r="U13" s="4">
        <v>434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44</v>
      </c>
      <c r="F14" s="6">
        <v>44627</v>
      </c>
      <c r="G14" s="6">
        <v>44628</v>
      </c>
      <c r="H14" s="4">
        <v>1</v>
      </c>
      <c r="I14" s="4">
        <v>1</v>
      </c>
      <c r="J14" s="4">
        <v>1</v>
      </c>
      <c r="K14" s="4" t="s">
        <v>30</v>
      </c>
      <c r="L14" s="4">
        <v>232</v>
      </c>
      <c r="M14" s="4">
        <v>232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44626</v>
      </c>
      <c r="S14" s="6">
        <v>44643</v>
      </c>
      <c r="T14" s="4" t="s">
        <v>34</v>
      </c>
      <c r="U14" s="4">
        <v>232</v>
      </c>
      <c r="V14" s="4">
        <v>0</v>
      </c>
      <c r="W14" s="4">
        <v>0</v>
      </c>
      <c r="X14" s="4" t="s">
        <v>35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44627</v>
      </c>
      <c r="G15" s="6">
        <v>44628</v>
      </c>
      <c r="H15" s="4">
        <v>1</v>
      </c>
      <c r="I15" s="4">
        <v>1</v>
      </c>
      <c r="J15" s="4">
        <v>1</v>
      </c>
      <c r="K15" s="4" t="s">
        <v>30</v>
      </c>
      <c r="L15" s="4">
        <v>106</v>
      </c>
      <c r="M15" s="4">
        <v>106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44626</v>
      </c>
      <c r="S15" s="6">
        <v>44643</v>
      </c>
      <c r="T15" s="4" t="s">
        <v>34</v>
      </c>
      <c r="U15" s="4">
        <v>106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29</v>
      </c>
      <c r="F16" s="6">
        <v>44627</v>
      </c>
      <c r="G16" s="6">
        <v>44628</v>
      </c>
      <c r="H16" s="4">
        <v>1</v>
      </c>
      <c r="I16" s="4">
        <v>1</v>
      </c>
      <c r="J16" s="4">
        <v>1</v>
      </c>
      <c r="K16" s="4" t="s">
        <v>30</v>
      </c>
      <c r="L16" s="4">
        <v>199</v>
      </c>
      <c r="M16" s="4">
        <v>199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44627</v>
      </c>
      <c r="S16" s="6">
        <v>44643</v>
      </c>
      <c r="T16" s="4" t="s">
        <v>34</v>
      </c>
      <c r="U16" s="4">
        <v>199</v>
      </c>
      <c r="V16" s="4">
        <v>0</v>
      </c>
      <c r="W16" s="4">
        <v>0</v>
      </c>
      <c r="X16" s="4" t="s">
        <v>35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53</v>
      </c>
      <c r="F17" s="6">
        <v>44627</v>
      </c>
      <c r="G17" s="6">
        <v>44628</v>
      </c>
      <c r="H17" s="4">
        <v>1</v>
      </c>
      <c r="I17" s="4">
        <v>1</v>
      </c>
      <c r="J17" s="4">
        <v>1</v>
      </c>
      <c r="K17" s="4" t="s">
        <v>30</v>
      </c>
      <c r="L17" s="4">
        <v>151</v>
      </c>
      <c r="M17" s="4">
        <v>151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44627</v>
      </c>
      <c r="S17" s="6">
        <v>44643</v>
      </c>
      <c r="T17" s="4" t="s">
        <v>34</v>
      </c>
      <c r="U17" s="4">
        <v>151</v>
      </c>
      <c r="V17" s="4">
        <v>0</v>
      </c>
      <c r="W17" s="4">
        <v>0</v>
      </c>
      <c r="X17" s="4" t="s">
        <v>35</v>
      </c>
      <c r="Y17" s="4" t="s">
        <v>96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44627</v>
      </c>
      <c r="G18" s="6">
        <v>44628</v>
      </c>
      <c r="H18" s="4">
        <v>2</v>
      </c>
      <c r="I18" s="4">
        <v>1</v>
      </c>
      <c r="J18" s="4">
        <v>2</v>
      </c>
      <c r="K18" s="4" t="s">
        <v>30</v>
      </c>
      <c r="L18" s="4">
        <v>310</v>
      </c>
      <c r="M18" s="4">
        <v>310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44627</v>
      </c>
      <c r="S18" s="6">
        <v>44643</v>
      </c>
      <c r="T18" s="4" t="s">
        <v>34</v>
      </c>
      <c r="U18" s="4">
        <v>310</v>
      </c>
      <c r="V18" s="4">
        <v>0</v>
      </c>
      <c r="W18" s="4">
        <v>0</v>
      </c>
      <c r="X18" s="4" t="s">
        <v>35</v>
      </c>
      <c r="Y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79</v>
      </c>
      <c r="F19" s="6">
        <v>44627</v>
      </c>
      <c r="G19" s="6">
        <v>44628</v>
      </c>
      <c r="H19" s="4">
        <v>1</v>
      </c>
      <c r="I19" s="4">
        <v>1</v>
      </c>
      <c r="J19" s="4">
        <v>1</v>
      </c>
      <c r="K19" s="4" t="s">
        <v>30</v>
      </c>
      <c r="L19" s="4">
        <v>351</v>
      </c>
      <c r="M19" s="4">
        <v>351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44627</v>
      </c>
      <c r="S19" s="6">
        <v>44643</v>
      </c>
      <c r="T19" s="4" t="s">
        <v>34</v>
      </c>
      <c r="U19" s="4">
        <v>351</v>
      </c>
      <c r="V19" s="4">
        <v>0</v>
      </c>
      <c r="W19" s="4">
        <v>0</v>
      </c>
      <c r="X19" s="4" t="s">
        <v>35</v>
      </c>
      <c r="Y19" s="4" t="s">
        <v>105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6">
        <v>44627</v>
      </c>
      <c r="G20" s="6">
        <v>44628</v>
      </c>
      <c r="H20" s="4">
        <v>1</v>
      </c>
      <c r="I20" s="4">
        <v>1</v>
      </c>
      <c r="J20" s="4">
        <v>1</v>
      </c>
      <c r="K20" s="4" t="s">
        <v>30</v>
      </c>
      <c r="L20" s="4">
        <v>167</v>
      </c>
      <c r="M20" s="4">
        <v>167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44627</v>
      </c>
      <c r="S20" s="6">
        <v>44643</v>
      </c>
      <c r="T20" s="4" t="s">
        <v>34</v>
      </c>
      <c r="U20" s="4">
        <v>167</v>
      </c>
      <c r="V20" s="4">
        <v>0</v>
      </c>
      <c r="W20" s="4">
        <v>0</v>
      </c>
      <c r="X20" s="4" t="s">
        <v>35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44627</v>
      </c>
      <c r="G21" s="6">
        <v>44628</v>
      </c>
      <c r="H21" s="4">
        <v>1</v>
      </c>
      <c r="I21" s="4">
        <v>1</v>
      </c>
      <c r="J21" s="4">
        <v>1</v>
      </c>
      <c r="K21" s="4" t="s">
        <v>30</v>
      </c>
      <c r="L21" s="4">
        <v>658</v>
      </c>
      <c r="M21" s="4">
        <v>658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44627</v>
      </c>
      <c r="S21" s="6">
        <v>44643</v>
      </c>
      <c r="T21" s="4" t="s">
        <v>34</v>
      </c>
      <c r="U21" s="4">
        <v>658</v>
      </c>
      <c r="V21" s="4">
        <v>0</v>
      </c>
      <c r="W21" s="4">
        <v>0</v>
      </c>
      <c r="X21" s="4" t="s">
        <v>115</v>
      </c>
      <c r="Y21" s="4" t="s">
        <v>116</v>
      </c>
    </row>
    <row r="22" s="4" customFormat="1" spans="1:25">
      <c r="A22" s="4" t="s">
        <v>106</v>
      </c>
      <c r="B22" s="4" t="s">
        <v>26</v>
      </c>
      <c r="C22" s="4" t="s">
        <v>36</v>
      </c>
      <c r="D22" s="4" t="s">
        <v>107</v>
      </c>
      <c r="E22" s="4" t="s">
        <v>108</v>
      </c>
      <c r="F22" s="6">
        <v>44627</v>
      </c>
      <c r="G22" s="6">
        <v>44628</v>
      </c>
      <c r="H22" s="4">
        <v>1</v>
      </c>
      <c r="I22" s="4">
        <v>1</v>
      </c>
      <c r="J22" s="4">
        <v>1</v>
      </c>
      <c r="K22" s="4" t="s">
        <v>30</v>
      </c>
      <c r="L22" s="4">
        <v>-167</v>
      </c>
      <c r="M22" s="4">
        <v>-167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44627</v>
      </c>
      <c r="S22" s="6">
        <v>44643</v>
      </c>
      <c r="T22" s="4" t="s">
        <v>34</v>
      </c>
      <c r="U22" s="4">
        <v>-167</v>
      </c>
      <c r="V22" s="4">
        <v>0</v>
      </c>
      <c r="W22" s="4">
        <v>0</v>
      </c>
      <c r="X22" s="4" t="s">
        <v>35</v>
      </c>
      <c r="Y22" s="4" t="s">
        <v>110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44627</v>
      </c>
      <c r="G23" s="6">
        <v>44628</v>
      </c>
      <c r="H23" s="4">
        <v>1</v>
      </c>
      <c r="I23" s="4">
        <v>1</v>
      </c>
      <c r="J23" s="4">
        <v>1</v>
      </c>
      <c r="K23" s="4" t="s">
        <v>30</v>
      </c>
      <c r="L23" s="4">
        <v>236</v>
      </c>
      <c r="M23" s="4">
        <v>236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44627</v>
      </c>
      <c r="S23" s="6">
        <v>44643</v>
      </c>
      <c r="T23" s="4" t="s">
        <v>34</v>
      </c>
      <c r="U23" s="4">
        <v>236</v>
      </c>
      <c r="V23" s="4">
        <v>0</v>
      </c>
      <c r="W23" s="4">
        <v>0</v>
      </c>
      <c r="X23" s="4" t="s">
        <v>121</v>
      </c>
      <c r="Y23" s="4" t="s">
        <v>122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44627</v>
      </c>
      <c r="G24" s="6">
        <v>44628</v>
      </c>
      <c r="H24" s="4">
        <v>1</v>
      </c>
      <c r="I24" s="4">
        <v>1</v>
      </c>
      <c r="J24" s="4">
        <v>1</v>
      </c>
      <c r="K24" s="4" t="s">
        <v>30</v>
      </c>
      <c r="L24" s="4">
        <v>162</v>
      </c>
      <c r="M24" s="4">
        <v>162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44627</v>
      </c>
      <c r="S24" s="6">
        <v>44643</v>
      </c>
      <c r="T24" s="4" t="s">
        <v>34</v>
      </c>
      <c r="U24" s="4">
        <v>162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44627</v>
      </c>
      <c r="G25" s="6">
        <v>44628</v>
      </c>
      <c r="H25" s="4">
        <v>1</v>
      </c>
      <c r="I25" s="4">
        <v>1</v>
      </c>
      <c r="J25" s="4">
        <v>1</v>
      </c>
      <c r="K25" s="4" t="s">
        <v>30</v>
      </c>
      <c r="L25" s="4">
        <v>343</v>
      </c>
      <c r="M25" s="4">
        <v>343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44627</v>
      </c>
      <c r="S25" s="6">
        <v>44643</v>
      </c>
      <c r="T25" s="4" t="s">
        <v>34</v>
      </c>
      <c r="U25" s="4">
        <v>343</v>
      </c>
      <c r="V25" s="4">
        <v>0</v>
      </c>
      <c r="W25" s="4">
        <v>0</v>
      </c>
      <c r="X25" s="4" t="s">
        <v>35</v>
      </c>
      <c r="Y25" s="4" t="s">
        <v>122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132</v>
      </c>
      <c r="E26" s="4" t="s">
        <v>133</v>
      </c>
      <c r="F26" s="6">
        <v>44627</v>
      </c>
      <c r="G26" s="6">
        <v>44628</v>
      </c>
      <c r="H26" s="4">
        <v>1</v>
      </c>
      <c r="I26" s="4">
        <v>1</v>
      </c>
      <c r="J26" s="4">
        <v>1</v>
      </c>
      <c r="K26" s="4" t="s">
        <v>30</v>
      </c>
      <c r="L26" s="4">
        <v>150</v>
      </c>
      <c r="M26" s="4">
        <v>150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44627</v>
      </c>
      <c r="S26" s="6">
        <v>44643</v>
      </c>
      <c r="T26" s="4" t="s">
        <v>34</v>
      </c>
      <c r="U26" s="4">
        <v>150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137</v>
      </c>
      <c r="F27" s="6">
        <v>44627</v>
      </c>
      <c r="G27" s="6">
        <v>44628</v>
      </c>
      <c r="H27" s="4">
        <v>1</v>
      </c>
      <c r="I27" s="4">
        <v>1</v>
      </c>
      <c r="J27" s="4">
        <v>1</v>
      </c>
      <c r="K27" s="4" t="s">
        <v>30</v>
      </c>
      <c r="L27" s="4">
        <v>124</v>
      </c>
      <c r="M27" s="4">
        <v>124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44627</v>
      </c>
      <c r="S27" s="6">
        <v>44643</v>
      </c>
      <c r="T27" s="4" t="s">
        <v>34</v>
      </c>
      <c r="U27" s="4">
        <v>124</v>
      </c>
      <c r="V27" s="4">
        <v>0</v>
      </c>
      <c r="W27" s="4">
        <v>0</v>
      </c>
      <c r="X27" s="4" t="s">
        <v>35</v>
      </c>
      <c r="Y27" s="4" t="s">
        <v>139</v>
      </c>
    </row>
    <row r="28" s="4" customFormat="1" spans="1:25">
      <c r="A28" s="4" t="s">
        <v>140</v>
      </c>
      <c r="B28" s="4" t="s">
        <v>26</v>
      </c>
      <c r="C28" s="4" t="s">
        <v>27</v>
      </c>
      <c r="D28" s="4" t="s">
        <v>141</v>
      </c>
      <c r="E28" s="4" t="s">
        <v>142</v>
      </c>
      <c r="F28" s="6">
        <v>44627</v>
      </c>
      <c r="G28" s="6">
        <v>44628</v>
      </c>
      <c r="H28" s="4">
        <v>1</v>
      </c>
      <c r="I28" s="4">
        <v>1</v>
      </c>
      <c r="J28" s="4">
        <v>1</v>
      </c>
      <c r="K28" s="4" t="s">
        <v>30</v>
      </c>
      <c r="L28" s="4">
        <v>80</v>
      </c>
      <c r="M28" s="4">
        <v>80</v>
      </c>
      <c r="N28" s="4" t="s">
        <v>143</v>
      </c>
      <c r="O28" s="4" t="s">
        <v>32</v>
      </c>
      <c r="P28" s="4" t="s">
        <v>33</v>
      </c>
      <c r="Q28" s="4">
        <v>0</v>
      </c>
      <c r="R28" s="7">
        <v>44627</v>
      </c>
      <c r="S28" s="6">
        <v>44643</v>
      </c>
      <c r="T28" s="4" t="s">
        <v>34</v>
      </c>
      <c r="U28" s="4">
        <v>80</v>
      </c>
      <c r="V28" s="4">
        <v>0</v>
      </c>
      <c r="W28" s="4">
        <v>0</v>
      </c>
      <c r="X28" s="4" t="s">
        <v>144</v>
      </c>
      <c r="Y28" s="4" t="s">
        <v>145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6">
        <v>44627</v>
      </c>
      <c r="G29" s="6">
        <v>44628</v>
      </c>
      <c r="H29" s="4">
        <v>1</v>
      </c>
      <c r="I29" s="4">
        <v>1</v>
      </c>
      <c r="J29" s="4">
        <v>1</v>
      </c>
      <c r="K29" s="4" t="s">
        <v>30</v>
      </c>
      <c r="L29" s="4">
        <v>141</v>
      </c>
      <c r="M29" s="4">
        <v>141</v>
      </c>
      <c r="N29" s="4" t="s">
        <v>149</v>
      </c>
      <c r="O29" s="4" t="s">
        <v>32</v>
      </c>
      <c r="P29" s="4" t="s">
        <v>33</v>
      </c>
      <c r="Q29" s="4">
        <v>0</v>
      </c>
      <c r="R29" s="7">
        <v>44627</v>
      </c>
      <c r="S29" s="6">
        <v>44643</v>
      </c>
      <c r="T29" s="4" t="s">
        <v>34</v>
      </c>
      <c r="U29" s="4">
        <v>141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/>
      <c r="F30" s="6">
        <v>44627</v>
      </c>
      <c r="G30" s="6">
        <v>44628</v>
      </c>
      <c r="H30" s="4">
        <v>0</v>
      </c>
      <c r="I30" s="4">
        <v>1</v>
      </c>
      <c r="J30" s="4">
        <v>0</v>
      </c>
      <c r="K30" s="4" t="s">
        <v>30</v>
      </c>
      <c r="L30" s="4">
        <v>110</v>
      </c>
      <c r="M30" s="4">
        <v>110</v>
      </c>
      <c r="N30" s="4"/>
      <c r="O30" s="4" t="s">
        <v>32</v>
      </c>
      <c r="P30" s="4" t="s">
        <v>33</v>
      </c>
      <c r="Q30" s="4">
        <v>0</v>
      </c>
      <c r="R30" s="7">
        <v>44627</v>
      </c>
      <c r="S30" s="6">
        <v>44643</v>
      </c>
      <c r="T30" s="4" t="s">
        <v>34</v>
      </c>
      <c r="U30" s="4">
        <v>110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152</v>
      </c>
      <c r="B31" s="4" t="s">
        <v>26</v>
      </c>
      <c r="C31" s="4" t="s">
        <v>27</v>
      </c>
      <c r="D31" s="4" t="s">
        <v>48</v>
      </c>
      <c r="E31" s="4" t="s">
        <v>49</v>
      </c>
      <c r="F31" s="6">
        <v>44627</v>
      </c>
      <c r="G31" s="6">
        <v>44628</v>
      </c>
      <c r="H31" s="4">
        <v>1</v>
      </c>
      <c r="I31" s="4">
        <v>1</v>
      </c>
      <c r="J31" s="4">
        <v>1</v>
      </c>
      <c r="K31" s="4" t="s">
        <v>30</v>
      </c>
      <c r="L31" s="4">
        <v>427</v>
      </c>
      <c r="M31" s="4">
        <v>427</v>
      </c>
      <c r="N31" s="4" t="s">
        <v>153</v>
      </c>
      <c r="O31" s="4" t="s">
        <v>32</v>
      </c>
      <c r="P31" s="4" t="s">
        <v>33</v>
      </c>
      <c r="Q31" s="4">
        <v>0</v>
      </c>
      <c r="R31" s="7">
        <v>44627</v>
      </c>
      <c r="S31" s="6">
        <v>44643</v>
      </c>
      <c r="T31" s="4" t="s">
        <v>34</v>
      </c>
      <c r="U31" s="4">
        <v>427</v>
      </c>
      <c r="V31" s="4">
        <v>0</v>
      </c>
      <c r="W31" s="4">
        <v>0</v>
      </c>
      <c r="X31" s="4" t="s">
        <v>154</v>
      </c>
      <c r="Y31" s="4" t="s">
        <v>35</v>
      </c>
    </row>
    <row r="32" s="4" customFormat="1" spans="1:25">
      <c r="A32" s="4" t="s">
        <v>155</v>
      </c>
      <c r="B32" s="4" t="s">
        <v>26</v>
      </c>
      <c r="C32" s="4" t="s">
        <v>27</v>
      </c>
      <c r="D32" s="4" t="s">
        <v>156</v>
      </c>
      <c r="E32" s="4" t="s">
        <v>157</v>
      </c>
      <c r="F32" s="6">
        <v>44627</v>
      </c>
      <c r="G32" s="6">
        <v>44628</v>
      </c>
      <c r="H32" s="4">
        <v>1</v>
      </c>
      <c r="I32" s="4">
        <v>1</v>
      </c>
      <c r="J32" s="4">
        <v>1</v>
      </c>
      <c r="K32" s="4" t="s">
        <v>30</v>
      </c>
      <c r="L32" s="4">
        <v>148</v>
      </c>
      <c r="M32" s="4">
        <v>148</v>
      </c>
      <c r="N32" s="4" t="s">
        <v>158</v>
      </c>
      <c r="O32" s="4" t="s">
        <v>32</v>
      </c>
      <c r="P32" s="4" t="s">
        <v>33</v>
      </c>
      <c r="Q32" s="4">
        <v>0</v>
      </c>
      <c r="R32" s="7">
        <v>44627</v>
      </c>
      <c r="S32" s="6">
        <v>44643</v>
      </c>
      <c r="T32" s="4" t="s">
        <v>34</v>
      </c>
      <c r="U32" s="4">
        <v>148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159</v>
      </c>
      <c r="B33" s="4" t="s">
        <v>26</v>
      </c>
      <c r="C33" s="4" t="s">
        <v>27</v>
      </c>
      <c r="D33" s="4" t="s">
        <v>160</v>
      </c>
      <c r="E33" s="4" t="s">
        <v>161</v>
      </c>
      <c r="F33" s="6">
        <v>44627</v>
      </c>
      <c r="G33" s="6">
        <v>44628</v>
      </c>
      <c r="H33" s="4">
        <v>1</v>
      </c>
      <c r="I33" s="4">
        <v>1</v>
      </c>
      <c r="J33" s="4">
        <v>1</v>
      </c>
      <c r="K33" s="4" t="s">
        <v>30</v>
      </c>
      <c r="L33" s="4">
        <v>204</v>
      </c>
      <c r="M33" s="4">
        <v>204</v>
      </c>
      <c r="N33" s="4" t="s">
        <v>162</v>
      </c>
      <c r="O33" s="4" t="s">
        <v>32</v>
      </c>
      <c r="P33" s="4" t="s">
        <v>33</v>
      </c>
      <c r="Q33" s="4">
        <v>0</v>
      </c>
      <c r="R33" s="7">
        <v>44627</v>
      </c>
      <c r="S33" s="6">
        <v>44643</v>
      </c>
      <c r="T33" s="4" t="s">
        <v>34</v>
      </c>
      <c r="U33" s="4">
        <v>204</v>
      </c>
      <c r="V33" s="4">
        <v>0</v>
      </c>
      <c r="W33" s="4">
        <v>0</v>
      </c>
      <c r="X33" s="4" t="s">
        <v>163</v>
      </c>
      <c r="Y33" s="4" t="s">
        <v>164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/>
      <c r="F34" s="6">
        <v>44627</v>
      </c>
      <c r="G34" s="6">
        <v>44628</v>
      </c>
      <c r="H34" s="4">
        <v>0</v>
      </c>
      <c r="I34" s="4">
        <v>1</v>
      </c>
      <c r="J34" s="4">
        <v>0</v>
      </c>
      <c r="K34" s="4" t="s">
        <v>30</v>
      </c>
      <c r="L34" s="4">
        <v>154</v>
      </c>
      <c r="M34" s="4">
        <v>154</v>
      </c>
      <c r="N34" s="4"/>
      <c r="O34" s="4" t="s">
        <v>32</v>
      </c>
      <c r="P34" s="4" t="s">
        <v>33</v>
      </c>
      <c r="Q34" s="4">
        <v>0</v>
      </c>
      <c r="R34" s="7">
        <v>44627</v>
      </c>
      <c r="S34" s="6">
        <v>44643</v>
      </c>
      <c r="T34" s="4" t="s">
        <v>34</v>
      </c>
      <c r="U34" s="4">
        <v>154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167</v>
      </c>
      <c r="B35" s="4" t="s">
        <v>26</v>
      </c>
      <c r="C35" s="4" t="s">
        <v>27</v>
      </c>
      <c r="D35" s="4" t="s">
        <v>168</v>
      </c>
      <c r="E35" s="4" t="s">
        <v>53</v>
      </c>
      <c r="F35" s="6">
        <v>44627</v>
      </c>
      <c r="G35" s="6">
        <v>44628</v>
      </c>
      <c r="H35" s="4">
        <v>1</v>
      </c>
      <c r="I35" s="4">
        <v>1</v>
      </c>
      <c r="J35" s="4">
        <v>1</v>
      </c>
      <c r="K35" s="4" t="s">
        <v>30</v>
      </c>
      <c r="L35" s="4">
        <v>103</v>
      </c>
      <c r="M35" s="4">
        <v>103</v>
      </c>
      <c r="N35" s="4" t="s">
        <v>169</v>
      </c>
      <c r="O35" s="4" t="s">
        <v>32</v>
      </c>
      <c r="P35" s="4" t="s">
        <v>33</v>
      </c>
      <c r="Q35" s="4">
        <v>0</v>
      </c>
      <c r="R35" s="7">
        <v>44627</v>
      </c>
      <c r="S35" s="6">
        <v>44643</v>
      </c>
      <c r="T35" s="4" t="s">
        <v>34</v>
      </c>
      <c r="U35" s="4">
        <v>103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170</v>
      </c>
      <c r="B36" s="4" t="s">
        <v>26</v>
      </c>
      <c r="C36" s="4" t="s">
        <v>27</v>
      </c>
      <c r="D36" s="4" t="s">
        <v>94</v>
      </c>
      <c r="E36" s="4" t="s">
        <v>44</v>
      </c>
      <c r="F36" s="6">
        <v>44627</v>
      </c>
      <c r="G36" s="6">
        <v>44628</v>
      </c>
      <c r="H36" s="4">
        <v>1</v>
      </c>
      <c r="I36" s="4">
        <v>1</v>
      </c>
      <c r="J36" s="4">
        <v>1</v>
      </c>
      <c r="K36" s="4" t="s">
        <v>30</v>
      </c>
      <c r="L36" s="4">
        <v>143</v>
      </c>
      <c r="M36" s="4">
        <v>143</v>
      </c>
      <c r="N36" s="4" t="s">
        <v>171</v>
      </c>
      <c r="O36" s="4" t="s">
        <v>32</v>
      </c>
      <c r="P36" s="4" t="s">
        <v>33</v>
      </c>
      <c r="Q36" s="4">
        <v>0</v>
      </c>
      <c r="R36" s="7">
        <v>44627</v>
      </c>
      <c r="S36" s="6">
        <v>44643</v>
      </c>
      <c r="T36" s="4" t="s">
        <v>34</v>
      </c>
      <c r="U36" s="4">
        <v>143</v>
      </c>
      <c r="V36" s="4">
        <v>0</v>
      </c>
      <c r="W36" s="4">
        <v>0</v>
      </c>
      <c r="X36" s="4" t="s">
        <v>172</v>
      </c>
      <c r="Y36" s="4" t="s">
        <v>173</v>
      </c>
    </row>
    <row r="37" s="4" customFormat="1" spans="1:25">
      <c r="A37" s="4" t="s">
        <v>174</v>
      </c>
      <c r="B37" s="4" t="s">
        <v>26</v>
      </c>
      <c r="C37" s="4" t="s">
        <v>27</v>
      </c>
      <c r="D37" s="4" t="s">
        <v>175</v>
      </c>
      <c r="E37" s="4" t="s">
        <v>176</v>
      </c>
      <c r="F37" s="6">
        <v>44627</v>
      </c>
      <c r="G37" s="6">
        <v>44628</v>
      </c>
      <c r="H37" s="4">
        <v>1</v>
      </c>
      <c r="I37" s="4">
        <v>1</v>
      </c>
      <c r="J37" s="4">
        <v>1</v>
      </c>
      <c r="K37" s="4" t="s">
        <v>30</v>
      </c>
      <c r="L37" s="4">
        <v>261</v>
      </c>
      <c r="M37" s="4">
        <v>261</v>
      </c>
      <c r="N37" s="4" t="s">
        <v>177</v>
      </c>
      <c r="O37" s="4" t="s">
        <v>32</v>
      </c>
      <c r="P37" s="4" t="s">
        <v>33</v>
      </c>
      <c r="Q37" s="4">
        <v>0</v>
      </c>
      <c r="R37" s="7">
        <v>44627</v>
      </c>
      <c r="S37" s="6">
        <v>44643</v>
      </c>
      <c r="T37" s="4" t="s">
        <v>34</v>
      </c>
      <c r="U37" s="4">
        <v>261</v>
      </c>
      <c r="V37" s="4">
        <v>0</v>
      </c>
      <c r="W37" s="4">
        <v>0</v>
      </c>
      <c r="X37" s="4" t="s">
        <v>178</v>
      </c>
      <c r="Y37" s="4" t="s">
        <v>179</v>
      </c>
    </row>
    <row r="38" s="4" customFormat="1" spans="1:25">
      <c r="A38" s="4" t="s">
        <v>180</v>
      </c>
      <c r="B38" s="4" t="s">
        <v>26</v>
      </c>
      <c r="C38" s="4" t="s">
        <v>27</v>
      </c>
      <c r="D38" s="4" t="s">
        <v>181</v>
      </c>
      <c r="E38" s="4" t="s">
        <v>182</v>
      </c>
      <c r="F38" s="6">
        <v>44627</v>
      </c>
      <c r="G38" s="6">
        <v>44628</v>
      </c>
      <c r="H38" s="4">
        <v>1</v>
      </c>
      <c r="I38" s="4">
        <v>1</v>
      </c>
      <c r="J38" s="4">
        <v>1</v>
      </c>
      <c r="K38" s="4" t="s">
        <v>30</v>
      </c>
      <c r="L38" s="4">
        <v>127</v>
      </c>
      <c r="M38" s="4">
        <v>127</v>
      </c>
      <c r="N38" s="4" t="s">
        <v>183</v>
      </c>
      <c r="O38" s="4" t="s">
        <v>32</v>
      </c>
      <c r="P38" s="4" t="s">
        <v>33</v>
      </c>
      <c r="Q38" s="4">
        <v>0</v>
      </c>
      <c r="R38" s="7">
        <v>44627</v>
      </c>
      <c r="S38" s="6">
        <v>44643</v>
      </c>
      <c r="T38" s="4" t="s">
        <v>34</v>
      </c>
      <c r="U38" s="4">
        <v>127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184</v>
      </c>
      <c r="B39" s="4" t="s">
        <v>26</v>
      </c>
      <c r="C39" s="4" t="s">
        <v>27</v>
      </c>
      <c r="D39" s="4" t="s">
        <v>185</v>
      </c>
      <c r="E39" s="4" t="s">
        <v>53</v>
      </c>
      <c r="F39" s="6">
        <v>44627</v>
      </c>
      <c r="G39" s="6">
        <v>44628</v>
      </c>
      <c r="H39" s="4">
        <v>1</v>
      </c>
      <c r="I39" s="4">
        <v>1</v>
      </c>
      <c r="J39" s="4">
        <v>1</v>
      </c>
      <c r="K39" s="4" t="s">
        <v>30</v>
      </c>
      <c r="L39" s="4">
        <v>171</v>
      </c>
      <c r="M39" s="4">
        <v>171</v>
      </c>
      <c r="N39" s="4" t="s">
        <v>186</v>
      </c>
      <c r="O39" s="4" t="s">
        <v>32</v>
      </c>
      <c r="P39" s="4" t="s">
        <v>33</v>
      </c>
      <c r="Q39" s="4">
        <v>0</v>
      </c>
      <c r="R39" s="7">
        <v>44627</v>
      </c>
      <c r="S39" s="6">
        <v>44643</v>
      </c>
      <c r="T39" s="4" t="s">
        <v>34</v>
      </c>
      <c r="U39" s="4">
        <v>171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187</v>
      </c>
      <c r="B40" s="4" t="s">
        <v>26</v>
      </c>
      <c r="C40" s="4" t="s">
        <v>27</v>
      </c>
      <c r="D40" s="4" t="s">
        <v>188</v>
      </c>
      <c r="E40" s="4" t="s">
        <v>44</v>
      </c>
      <c r="F40" s="6">
        <v>44627</v>
      </c>
      <c r="G40" s="6">
        <v>44628</v>
      </c>
      <c r="H40" s="4">
        <v>1</v>
      </c>
      <c r="I40" s="4">
        <v>1</v>
      </c>
      <c r="J40" s="4">
        <v>1</v>
      </c>
      <c r="K40" s="4" t="s">
        <v>30</v>
      </c>
      <c r="L40" s="4">
        <v>157</v>
      </c>
      <c r="M40" s="4">
        <v>157</v>
      </c>
      <c r="N40" s="4" t="s">
        <v>189</v>
      </c>
      <c r="O40" s="4" t="s">
        <v>32</v>
      </c>
      <c r="P40" s="4" t="s">
        <v>33</v>
      </c>
      <c r="Q40" s="4">
        <v>0</v>
      </c>
      <c r="R40" s="7">
        <v>44627</v>
      </c>
      <c r="S40" s="6">
        <v>44643</v>
      </c>
      <c r="T40" s="4" t="s">
        <v>34</v>
      </c>
      <c r="U40" s="4">
        <v>157</v>
      </c>
      <c r="V40" s="4">
        <v>0</v>
      </c>
      <c r="W40" s="4">
        <v>0</v>
      </c>
      <c r="X40" s="4" t="s">
        <v>190</v>
      </c>
      <c r="Y40" s="4" t="s">
        <v>191</v>
      </c>
    </row>
    <row r="41" s="4" customFormat="1" spans="1:25">
      <c r="A41" s="4" t="s">
        <v>192</v>
      </c>
      <c r="B41" s="4" t="s">
        <v>26</v>
      </c>
      <c r="C41" s="4" t="s">
        <v>27</v>
      </c>
      <c r="D41" s="4" t="s">
        <v>193</v>
      </c>
      <c r="E41" s="4" t="s">
        <v>194</v>
      </c>
      <c r="F41" s="6">
        <v>44627</v>
      </c>
      <c r="G41" s="6">
        <v>44628</v>
      </c>
      <c r="H41" s="4">
        <v>1</v>
      </c>
      <c r="I41" s="4">
        <v>1</v>
      </c>
      <c r="J41" s="4">
        <v>1</v>
      </c>
      <c r="K41" s="4" t="s">
        <v>30</v>
      </c>
      <c r="L41" s="4">
        <v>163</v>
      </c>
      <c r="M41" s="4">
        <v>163</v>
      </c>
      <c r="N41" s="4" t="s">
        <v>195</v>
      </c>
      <c r="O41" s="4" t="s">
        <v>32</v>
      </c>
      <c r="P41" s="4" t="s">
        <v>33</v>
      </c>
      <c r="Q41" s="4">
        <v>0</v>
      </c>
      <c r="R41" s="7">
        <v>44627</v>
      </c>
      <c r="S41" s="6">
        <v>44643</v>
      </c>
      <c r="T41" s="4" t="s">
        <v>34</v>
      </c>
      <c r="U41" s="4">
        <v>163</v>
      </c>
      <c r="V41" s="4">
        <v>0</v>
      </c>
      <c r="W41" s="4">
        <v>0</v>
      </c>
      <c r="X41" s="4" t="s">
        <v>35</v>
      </c>
      <c r="Y41" s="4" t="s">
        <v>196</v>
      </c>
    </row>
    <row r="42" s="4" customFormat="1" spans="1:25">
      <c r="A42" s="4" t="s">
        <v>197</v>
      </c>
      <c r="B42" s="4" t="s">
        <v>26</v>
      </c>
      <c r="C42" s="4" t="s">
        <v>27</v>
      </c>
      <c r="D42" s="4" t="s">
        <v>175</v>
      </c>
      <c r="E42" s="4" t="s">
        <v>176</v>
      </c>
      <c r="F42" s="6">
        <v>44627</v>
      </c>
      <c r="G42" s="6">
        <v>44628</v>
      </c>
      <c r="H42" s="4">
        <v>1</v>
      </c>
      <c r="I42" s="4">
        <v>1</v>
      </c>
      <c r="J42" s="4">
        <v>1</v>
      </c>
      <c r="K42" s="4" t="s">
        <v>30</v>
      </c>
      <c r="L42" s="4">
        <v>261</v>
      </c>
      <c r="M42" s="4">
        <v>261</v>
      </c>
      <c r="N42" s="4" t="s">
        <v>198</v>
      </c>
      <c r="O42" s="4" t="s">
        <v>32</v>
      </c>
      <c r="P42" s="4" t="s">
        <v>33</v>
      </c>
      <c r="Q42" s="4">
        <v>0</v>
      </c>
      <c r="R42" s="7">
        <v>44627</v>
      </c>
      <c r="S42" s="6">
        <v>44643</v>
      </c>
      <c r="T42" s="4" t="s">
        <v>34</v>
      </c>
      <c r="U42" s="4">
        <v>261</v>
      </c>
      <c r="V42" s="4">
        <v>0</v>
      </c>
      <c r="W42" s="4">
        <v>0</v>
      </c>
      <c r="X42" s="4" t="s">
        <v>199</v>
      </c>
      <c r="Y42" s="4" t="s">
        <v>200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68</v>
      </c>
      <c r="E43" s="4"/>
      <c r="F43" s="6">
        <v>44627</v>
      </c>
      <c r="G43" s="6">
        <v>44628</v>
      </c>
      <c r="H43" s="4">
        <v>0</v>
      </c>
      <c r="I43" s="4">
        <v>1</v>
      </c>
      <c r="J43" s="4">
        <v>0</v>
      </c>
      <c r="K43" s="4" t="s">
        <v>30</v>
      </c>
      <c r="L43" s="4">
        <v>126</v>
      </c>
      <c r="M43" s="4">
        <v>126</v>
      </c>
      <c r="N43" s="4"/>
      <c r="O43" s="4" t="s">
        <v>32</v>
      </c>
      <c r="P43" s="4" t="s">
        <v>33</v>
      </c>
      <c r="Q43" s="4">
        <v>0</v>
      </c>
      <c r="R43" s="7">
        <v>44627</v>
      </c>
      <c r="S43" s="6">
        <v>44643</v>
      </c>
      <c r="T43" s="4" t="s">
        <v>34</v>
      </c>
      <c r="U43" s="4">
        <v>126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202</v>
      </c>
      <c r="B44" s="4" t="s">
        <v>26</v>
      </c>
      <c r="C44" s="4" t="s">
        <v>27</v>
      </c>
      <c r="D44" s="4" t="s">
        <v>48</v>
      </c>
      <c r="E44" s="4" t="s">
        <v>49</v>
      </c>
      <c r="F44" s="6">
        <v>44627</v>
      </c>
      <c r="G44" s="6">
        <v>44628</v>
      </c>
      <c r="H44" s="4">
        <v>1</v>
      </c>
      <c r="I44" s="4">
        <v>1</v>
      </c>
      <c r="J44" s="4">
        <v>1</v>
      </c>
      <c r="K44" s="4" t="s">
        <v>30</v>
      </c>
      <c r="L44" s="4">
        <v>427</v>
      </c>
      <c r="M44" s="4">
        <v>427</v>
      </c>
      <c r="N44" s="4" t="s">
        <v>203</v>
      </c>
      <c r="O44" s="4" t="s">
        <v>32</v>
      </c>
      <c r="P44" s="4" t="s">
        <v>33</v>
      </c>
      <c r="Q44" s="4">
        <v>0</v>
      </c>
      <c r="R44" s="7">
        <v>44627</v>
      </c>
      <c r="S44" s="6">
        <v>44643</v>
      </c>
      <c r="T44" s="4" t="s">
        <v>34</v>
      </c>
      <c r="U44" s="4">
        <v>427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204</v>
      </c>
      <c r="B45" s="4" t="s">
        <v>26</v>
      </c>
      <c r="C45" s="4" t="s">
        <v>27</v>
      </c>
      <c r="D45" s="4" t="s">
        <v>205</v>
      </c>
      <c r="E45" s="4" t="s">
        <v>206</v>
      </c>
      <c r="F45" s="6">
        <v>44627</v>
      </c>
      <c r="G45" s="6">
        <v>44628</v>
      </c>
      <c r="H45" s="4">
        <v>1</v>
      </c>
      <c r="I45" s="4">
        <v>1</v>
      </c>
      <c r="J45" s="4">
        <v>1</v>
      </c>
      <c r="K45" s="4" t="s">
        <v>30</v>
      </c>
      <c r="L45" s="4">
        <v>151</v>
      </c>
      <c r="M45" s="4">
        <v>151</v>
      </c>
      <c r="N45" s="4" t="s">
        <v>207</v>
      </c>
      <c r="O45" s="4" t="s">
        <v>32</v>
      </c>
      <c r="P45" s="4" t="s">
        <v>33</v>
      </c>
      <c r="Q45" s="4">
        <v>0</v>
      </c>
      <c r="R45" s="7">
        <v>44627</v>
      </c>
      <c r="S45" s="6">
        <v>44643</v>
      </c>
      <c r="T45" s="4" t="s">
        <v>34</v>
      </c>
      <c r="U45" s="4">
        <v>151</v>
      </c>
      <c r="V45" s="4">
        <v>0</v>
      </c>
      <c r="W45" s="4">
        <v>0</v>
      </c>
      <c r="X45" s="4" t="s">
        <v>208</v>
      </c>
      <c r="Y45" s="4" t="s">
        <v>35</v>
      </c>
    </row>
    <row r="46" s="4" customFormat="1" spans="1:25">
      <c r="A46" s="4" t="s">
        <v>209</v>
      </c>
      <c r="B46" s="4" t="s">
        <v>26</v>
      </c>
      <c r="C46" s="4" t="s">
        <v>27</v>
      </c>
      <c r="D46" s="4" t="s">
        <v>210</v>
      </c>
      <c r="E46" s="4" t="s">
        <v>129</v>
      </c>
      <c r="F46" s="6">
        <v>44627</v>
      </c>
      <c r="G46" s="6">
        <v>44628</v>
      </c>
      <c r="H46" s="4">
        <v>1</v>
      </c>
      <c r="I46" s="4">
        <v>1</v>
      </c>
      <c r="J46" s="4">
        <v>1</v>
      </c>
      <c r="K46" s="4" t="s">
        <v>30</v>
      </c>
      <c r="L46" s="4">
        <v>151</v>
      </c>
      <c r="M46" s="4">
        <v>151</v>
      </c>
      <c r="N46" s="4" t="s">
        <v>211</v>
      </c>
      <c r="O46" s="4" t="s">
        <v>32</v>
      </c>
      <c r="P46" s="4" t="s">
        <v>33</v>
      </c>
      <c r="Q46" s="4">
        <v>0</v>
      </c>
      <c r="R46" s="7">
        <v>44627</v>
      </c>
      <c r="S46" s="6">
        <v>44643</v>
      </c>
      <c r="T46" s="4" t="s">
        <v>34</v>
      </c>
      <c r="U46" s="4">
        <v>151</v>
      </c>
      <c r="V46" s="4">
        <v>0</v>
      </c>
      <c r="W46" s="4">
        <v>0</v>
      </c>
      <c r="X46" s="4" t="s">
        <v>212</v>
      </c>
      <c r="Y4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workbookViewId="0">
      <selection activeCell="A50" sqref="A50:C52"/>
    </sheetView>
  </sheetViews>
  <sheetFormatPr defaultColWidth="9" defaultRowHeight="13.5"/>
  <cols>
    <col min="1" max="1" width="12.625" style="4"/>
    <col min="2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213</v>
      </c>
    </row>
    <row r="2" s="4" customFormat="1" hidden="1" spans="1:9">
      <c r="A2" s="5">
        <v>17463792368</v>
      </c>
      <c r="B2" s="6">
        <v>44627</v>
      </c>
      <c r="C2" s="6">
        <v>44628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17490173318</v>
      </c>
      <c r="B3" s="6">
        <v>44626</v>
      </c>
      <c r="C3" s="6">
        <v>44628</v>
      </c>
      <c r="D3" s="4">
        <v>908</v>
      </c>
      <c r="E3" s="4" t="str">
        <f>VLOOKUP(A3,HOP!A:L,12,0)</f>
        <v>908.00</v>
      </c>
      <c r="F3" s="4" t="str">
        <f>VLOOKUP(A3,HOP!A:C,3,0)</f>
        <v>2434987</v>
      </c>
      <c r="G3" s="4">
        <f t="shared" ref="G3:G44" si="0">D3-E3</f>
        <v>0</v>
      </c>
      <c r="H3" s="4" t="str">
        <f t="shared" ref="H3:H44" si="1">$H$1&amp;F3</f>
        <v>，2434987</v>
      </c>
      <c r="I3" s="4" t="str">
        <f>VLOOKUP(A3,HOP!A:U,21,0)</f>
        <v>直连</v>
      </c>
    </row>
    <row r="4" s="4" customFormat="1" hidden="1" spans="1:9">
      <c r="A4" s="5">
        <v>17541271936</v>
      </c>
      <c r="B4" s="6">
        <v>44627</v>
      </c>
      <c r="C4" s="6">
        <v>44628</v>
      </c>
      <c r="D4" s="4">
        <v>215</v>
      </c>
      <c r="E4" s="4" t="str">
        <f>VLOOKUP(A4,HOP!A:L,12,0)</f>
        <v>215.00</v>
      </c>
      <c r="F4" s="4" t="str">
        <f>VLOOKUP(A4,HOP!A:C,3,0)</f>
        <v>2445668</v>
      </c>
      <c r="G4" s="4">
        <f t="shared" si="0"/>
        <v>0</v>
      </c>
      <c r="H4" s="4" t="str">
        <f t="shared" si="1"/>
        <v>，2445668</v>
      </c>
      <c r="I4" s="4" t="str">
        <f>VLOOKUP(A4,HOP!A:U,21,0)</f>
        <v>直连</v>
      </c>
    </row>
    <row r="5" s="4" customFormat="1" hidden="1" spans="1:9">
      <c r="A5" s="5">
        <v>17549914350</v>
      </c>
      <c r="B5" s="6">
        <v>44627</v>
      </c>
      <c r="C5" s="6">
        <v>44628</v>
      </c>
      <c r="D5" s="4">
        <v>427</v>
      </c>
      <c r="E5" s="4" t="str">
        <f>VLOOKUP(A5,HOP!A:L,12,0)</f>
        <v>427.00</v>
      </c>
      <c r="F5" s="4" t="str">
        <f>VLOOKUP(A5,HOP!A:C,3,0)</f>
        <v>2447575</v>
      </c>
      <c r="G5" s="4">
        <f t="shared" si="0"/>
        <v>0</v>
      </c>
      <c r="H5" s="4" t="str">
        <f t="shared" si="1"/>
        <v>，2447575</v>
      </c>
      <c r="I5" s="4" t="str">
        <f>VLOOKUP(A5,HOP!A:U,21,0)</f>
        <v>直连</v>
      </c>
    </row>
    <row r="6" s="4" customFormat="1" hidden="1" spans="1:9">
      <c r="A6" s="5">
        <v>17549985727</v>
      </c>
      <c r="B6" s="6">
        <v>44627</v>
      </c>
      <c r="C6" s="6">
        <v>44628</v>
      </c>
      <c r="D6" s="4">
        <v>179</v>
      </c>
      <c r="E6" s="4" t="str">
        <f>VLOOKUP(A6,HOP!A:L,12,0)</f>
        <v>179.00</v>
      </c>
      <c r="F6" s="4" t="str">
        <f>VLOOKUP(A6,HOP!A:C,3,0)</f>
        <v>2447612</v>
      </c>
      <c r="G6" s="4">
        <f t="shared" si="0"/>
        <v>0</v>
      </c>
      <c r="H6" s="4" t="str">
        <f t="shared" si="1"/>
        <v>，2447612</v>
      </c>
      <c r="I6" s="4" t="str">
        <f>VLOOKUP(A6,HOP!A:U,21,0)</f>
        <v>直连</v>
      </c>
    </row>
    <row r="7" s="4" customFormat="1" hidden="1" spans="1:9">
      <c r="A7" s="5">
        <v>17556136394</v>
      </c>
      <c r="B7" s="6">
        <v>44627</v>
      </c>
      <c r="C7" s="6">
        <v>44628</v>
      </c>
      <c r="D7" s="4">
        <v>592</v>
      </c>
      <c r="E7" s="4" t="str">
        <f>VLOOKUP(A7,HOP!A:L,12,0)</f>
        <v>592.00</v>
      </c>
      <c r="F7" s="4" t="str">
        <f>VLOOKUP(A7,HOP!A:C,3,0)</f>
        <v>2448286</v>
      </c>
      <c r="G7" s="4">
        <f t="shared" si="0"/>
        <v>0</v>
      </c>
      <c r="H7" s="4" t="str">
        <f t="shared" si="1"/>
        <v>，2448286</v>
      </c>
      <c r="I7" s="4" t="str">
        <f>VLOOKUP(A7,HOP!A:U,21,0)</f>
        <v>直连</v>
      </c>
    </row>
    <row r="8" s="4" customFormat="1" hidden="1" spans="1:9">
      <c r="A8" s="5">
        <v>17556142788</v>
      </c>
      <c r="B8" s="6">
        <v>44627</v>
      </c>
      <c r="C8" s="6">
        <v>44628</v>
      </c>
      <c r="D8" s="4">
        <v>592</v>
      </c>
      <c r="E8" s="4" t="str">
        <f>VLOOKUP(A8,HOP!A:L,12,0)</f>
        <v>592.00</v>
      </c>
      <c r="F8" s="4" t="str">
        <f>VLOOKUP(A8,HOP!A:C,3,0)</f>
        <v>2448291</v>
      </c>
      <c r="G8" s="4">
        <f t="shared" si="0"/>
        <v>0</v>
      </c>
      <c r="H8" s="4" t="str">
        <f t="shared" si="1"/>
        <v>，2448291</v>
      </c>
      <c r="I8" s="4" t="str">
        <f>VLOOKUP(A8,HOP!A:U,21,0)</f>
        <v>直连</v>
      </c>
    </row>
    <row r="9" s="4" customFormat="1" spans="1:9">
      <c r="A9" s="5">
        <v>17563521706</v>
      </c>
      <c r="B9" s="6">
        <v>44625</v>
      </c>
      <c r="C9" s="6">
        <v>44628</v>
      </c>
      <c r="D9" s="4">
        <v>383</v>
      </c>
      <c r="E9" s="4" t="str">
        <f>VLOOKUP(A9,HOP!A:L,12,0)</f>
        <v>383.01</v>
      </c>
      <c r="F9" s="4" t="str">
        <f>VLOOKUP(A9,HOP!A:C,3,0)</f>
        <v>2449735</v>
      </c>
      <c r="G9" s="4">
        <f t="shared" si="0"/>
        <v>-0.00999999999999091</v>
      </c>
      <c r="H9" s="4" t="str">
        <f t="shared" si="1"/>
        <v>，2449735</v>
      </c>
      <c r="I9" s="4" t="str">
        <f>VLOOKUP(A9,HOP!A:U,21,0)</f>
        <v>直连</v>
      </c>
    </row>
    <row r="10" s="4" customFormat="1" hidden="1" spans="1:9">
      <c r="A10" s="5">
        <v>17563517442</v>
      </c>
      <c r="B10" s="6">
        <v>44627</v>
      </c>
      <c r="C10" s="6">
        <v>44628</v>
      </c>
      <c r="D10" s="4">
        <v>443</v>
      </c>
      <c r="E10" s="4" t="str">
        <f>VLOOKUP(A10,HOP!A:L,12,0)</f>
        <v>443.00</v>
      </c>
      <c r="F10" s="4" t="str">
        <f>VLOOKUP(A10,HOP!A:C,3,0)</f>
        <v>2449737</v>
      </c>
      <c r="G10" s="4">
        <f t="shared" si="0"/>
        <v>0</v>
      </c>
      <c r="H10" s="4" t="str">
        <f t="shared" si="1"/>
        <v>，2449737</v>
      </c>
      <c r="I10" s="4" t="str">
        <f>VLOOKUP(A10,HOP!A:U,21,0)</f>
        <v>直连</v>
      </c>
    </row>
    <row r="11" s="4" customFormat="1" hidden="1" spans="1:9">
      <c r="A11" s="5">
        <v>17564527598</v>
      </c>
      <c r="B11" s="6">
        <v>44627</v>
      </c>
      <c r="C11" s="6">
        <v>44628</v>
      </c>
      <c r="D11" s="4">
        <v>445</v>
      </c>
      <c r="E11" s="4" t="str">
        <f>VLOOKUP(A11,HOP!A:L,12,0)</f>
        <v>445.00</v>
      </c>
      <c r="F11" s="4" t="str">
        <f>VLOOKUP(A11,HOP!A:C,3,0)</f>
        <v>2450135</v>
      </c>
      <c r="G11" s="4">
        <f t="shared" si="0"/>
        <v>0</v>
      </c>
      <c r="H11" s="4" t="str">
        <f t="shared" si="1"/>
        <v>，2450135</v>
      </c>
      <c r="I11" s="4" t="str">
        <f>VLOOKUP(A11,HOP!A:U,21,0)</f>
        <v>直连</v>
      </c>
    </row>
    <row r="12" s="4" customFormat="1" hidden="1" spans="1:9">
      <c r="A12" s="5">
        <v>17572723918</v>
      </c>
      <c r="B12" s="6">
        <v>44626</v>
      </c>
      <c r="C12" s="6">
        <v>44628</v>
      </c>
      <c r="D12" s="4">
        <v>434</v>
      </c>
      <c r="E12" s="4" t="str">
        <f>VLOOKUP(A12,HOP!A:L,12,0)</f>
        <v>434.00</v>
      </c>
      <c r="F12" s="4" t="str">
        <f>VLOOKUP(A12,HOP!A:C,3,0)</f>
        <v>2451649</v>
      </c>
      <c r="G12" s="4">
        <f t="shared" si="0"/>
        <v>0</v>
      </c>
      <c r="H12" s="4" t="str">
        <f t="shared" si="1"/>
        <v>，2451649</v>
      </c>
      <c r="I12" s="4" t="str">
        <f>VLOOKUP(A12,HOP!A:U,21,0)</f>
        <v>直连</v>
      </c>
    </row>
    <row r="13" s="4" customFormat="1" hidden="1" spans="1:9">
      <c r="A13" s="5">
        <v>17574354657</v>
      </c>
      <c r="B13" s="6">
        <v>44627</v>
      </c>
      <c r="C13" s="6">
        <v>44628</v>
      </c>
      <c r="D13" s="4">
        <v>232</v>
      </c>
      <c r="E13" s="4" t="str">
        <f>VLOOKUP(A13,HOP!A:L,12,0)</f>
        <v>232.00</v>
      </c>
      <c r="F13" s="4" t="str">
        <f>VLOOKUP(A13,HOP!A:C,3,0)</f>
        <v>2452462</v>
      </c>
      <c r="G13" s="4">
        <f t="shared" si="0"/>
        <v>0</v>
      </c>
      <c r="H13" s="4" t="str">
        <f t="shared" si="1"/>
        <v>，2452462</v>
      </c>
      <c r="I13" s="4" t="str">
        <f>VLOOKUP(A13,HOP!A:U,21,0)</f>
        <v>直连</v>
      </c>
    </row>
    <row r="14" s="4" customFormat="1" hidden="1" spans="1:9">
      <c r="A14" s="5">
        <v>17580272543</v>
      </c>
      <c r="B14" s="6">
        <v>44627</v>
      </c>
      <c r="C14" s="6">
        <v>44628</v>
      </c>
      <c r="D14" s="4">
        <v>106</v>
      </c>
      <c r="E14" s="4" t="str">
        <f>VLOOKUP(A14,HOP!A:L,12,0)</f>
        <v>106.00</v>
      </c>
      <c r="F14" s="4" t="str">
        <f>VLOOKUP(A14,HOP!A:C,3,0)</f>
        <v>2452784</v>
      </c>
      <c r="G14" s="4">
        <f t="shared" si="0"/>
        <v>0</v>
      </c>
      <c r="H14" s="4" t="str">
        <f t="shared" si="1"/>
        <v>，2452784</v>
      </c>
      <c r="I14" s="4" t="str">
        <f>VLOOKUP(A14,HOP!A:U,21,0)</f>
        <v>直连</v>
      </c>
    </row>
    <row r="15" s="4" customFormat="1" hidden="1" spans="1:9">
      <c r="A15" s="5">
        <v>17581354925</v>
      </c>
      <c r="B15" s="6">
        <v>44627</v>
      </c>
      <c r="C15" s="6">
        <v>44628</v>
      </c>
      <c r="D15" s="4">
        <v>199</v>
      </c>
      <c r="E15" s="4" t="str">
        <f>VLOOKUP(A15,HOP!A:L,12,0)</f>
        <v>199.00</v>
      </c>
      <c r="F15" s="4" t="str">
        <f>VLOOKUP(A15,HOP!A:C,3,0)</f>
        <v>2453161</v>
      </c>
      <c r="G15" s="4">
        <f t="shared" si="0"/>
        <v>0</v>
      </c>
      <c r="H15" s="4" t="str">
        <f t="shared" si="1"/>
        <v>，2453161</v>
      </c>
      <c r="I15" s="4" t="str">
        <f>VLOOKUP(A15,HOP!A:U,21,0)</f>
        <v>直连</v>
      </c>
    </row>
    <row r="16" s="4" customFormat="1" hidden="1" spans="1:9">
      <c r="A16" s="5">
        <v>17581378261</v>
      </c>
      <c r="B16" s="6">
        <v>44627</v>
      </c>
      <c r="C16" s="6">
        <v>44628</v>
      </c>
      <c r="D16" s="4">
        <v>151</v>
      </c>
      <c r="E16" s="4" t="str">
        <f>VLOOKUP(A16,HOP!A:L,12,0)</f>
        <v>151.00</v>
      </c>
      <c r="F16" s="4" t="str">
        <f>VLOOKUP(A16,HOP!A:C,3,0)</f>
        <v>2453175</v>
      </c>
      <c r="G16" s="4">
        <f t="shared" si="0"/>
        <v>0</v>
      </c>
      <c r="H16" s="4" t="str">
        <f t="shared" si="1"/>
        <v>，2453175</v>
      </c>
      <c r="I16" s="4" t="str">
        <f>VLOOKUP(A16,HOP!A:U,21,0)</f>
        <v>直连</v>
      </c>
    </row>
    <row r="17" s="4" customFormat="1" hidden="1" spans="1:9">
      <c r="A17" s="5">
        <v>17581384472</v>
      </c>
      <c r="B17" s="6">
        <v>44627</v>
      </c>
      <c r="C17" s="6">
        <v>44628</v>
      </c>
      <c r="D17" s="4">
        <v>310</v>
      </c>
      <c r="E17" s="4" t="str">
        <f>VLOOKUP(A17,HOP!A:L,12,0)</f>
        <v>310.00</v>
      </c>
      <c r="F17" s="4" t="str">
        <f>VLOOKUP(A17,HOP!A:C,3,0)</f>
        <v>2453178</v>
      </c>
      <c r="G17" s="4">
        <f t="shared" si="0"/>
        <v>0</v>
      </c>
      <c r="H17" s="4" t="str">
        <f t="shared" si="1"/>
        <v>，2453178</v>
      </c>
      <c r="I17" s="4" t="str">
        <f>VLOOKUP(A17,HOP!A:U,21,0)</f>
        <v>直连</v>
      </c>
    </row>
    <row r="18" s="4" customFormat="1" hidden="1" spans="1:9">
      <c r="A18" s="5">
        <v>17581391513</v>
      </c>
      <c r="B18" s="6">
        <v>44627</v>
      </c>
      <c r="C18" s="6">
        <v>44628</v>
      </c>
      <c r="D18" s="4">
        <v>351</v>
      </c>
      <c r="E18" s="4" t="str">
        <f>VLOOKUP(A18,HOP!A:L,12,0)</f>
        <v>351.00</v>
      </c>
      <c r="F18" s="4" t="str">
        <f>VLOOKUP(A18,HOP!A:C,3,0)</f>
        <v>2453183</v>
      </c>
      <c r="G18" s="4">
        <f t="shared" si="0"/>
        <v>0</v>
      </c>
      <c r="H18" s="4" t="str">
        <f t="shared" si="1"/>
        <v>，2453183</v>
      </c>
      <c r="I18" s="4" t="str">
        <f>VLOOKUP(A18,HOP!A:U,21,0)</f>
        <v>直连</v>
      </c>
    </row>
    <row r="19" s="4" customFormat="1" hidden="1" spans="1:9">
      <c r="A19" s="5">
        <v>17581551234</v>
      </c>
      <c r="B19" s="6">
        <v>44627</v>
      </c>
      <c r="C19" s="6">
        <v>44628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17581782089</v>
      </c>
      <c r="B20" s="6">
        <v>44627</v>
      </c>
      <c r="C20" s="6">
        <v>44628</v>
      </c>
      <c r="D20" s="4">
        <v>658</v>
      </c>
      <c r="E20" s="4" t="str">
        <f>VLOOKUP(A20,HOP!A:L,12,0)</f>
        <v>658.00</v>
      </c>
      <c r="F20" s="4" t="str">
        <f>VLOOKUP(A20,HOP!A:C,3,0)</f>
        <v>2453322</v>
      </c>
      <c r="G20" s="4">
        <f t="shared" si="0"/>
        <v>0</v>
      </c>
      <c r="H20" s="4" t="str">
        <f t="shared" si="1"/>
        <v>，2453322</v>
      </c>
      <c r="I20" s="4" t="str">
        <f>VLOOKUP(A20,HOP!A:U,21,0)</f>
        <v>直连</v>
      </c>
    </row>
    <row r="21" s="4" customFormat="1" hidden="1" spans="1:9">
      <c r="A21" s="5">
        <v>17581929732</v>
      </c>
      <c r="B21" s="6">
        <v>44627</v>
      </c>
      <c r="C21" s="6">
        <v>44628</v>
      </c>
      <c r="D21" s="4">
        <v>236</v>
      </c>
      <c r="E21" s="4" t="str">
        <f>VLOOKUP(A21,HOP!A:L,12,0)</f>
        <v>236.00</v>
      </c>
      <c r="F21" s="4" t="str">
        <f>VLOOKUP(A21,HOP!A:C,3,0)</f>
        <v>2453387</v>
      </c>
      <c r="G21" s="4">
        <f t="shared" si="0"/>
        <v>0</v>
      </c>
      <c r="H21" s="4" t="str">
        <f t="shared" si="1"/>
        <v>，2453387</v>
      </c>
      <c r="I21" s="4" t="str">
        <f>VLOOKUP(A21,HOP!A:U,21,0)</f>
        <v>直连</v>
      </c>
    </row>
    <row r="22" s="4" customFormat="1" hidden="1" spans="1:9">
      <c r="A22" s="5">
        <v>17582150037</v>
      </c>
      <c r="B22" s="6">
        <v>44627</v>
      </c>
      <c r="C22" s="6">
        <v>44628</v>
      </c>
      <c r="D22" s="4">
        <v>162</v>
      </c>
      <c r="E22" s="4" t="str">
        <f>VLOOKUP(A22,HOP!A:L,12,0)</f>
        <v>162.00</v>
      </c>
      <c r="F22" s="4" t="str">
        <f>VLOOKUP(A22,HOP!A:C,3,0)</f>
        <v>2453479</v>
      </c>
      <c r="G22" s="4">
        <f t="shared" si="0"/>
        <v>0</v>
      </c>
      <c r="H22" s="4" t="str">
        <f t="shared" si="1"/>
        <v>，2453479</v>
      </c>
      <c r="I22" s="4" t="str">
        <f>VLOOKUP(A22,HOP!A:U,21,0)</f>
        <v>直连</v>
      </c>
    </row>
    <row r="23" s="4" customFormat="1" hidden="1" spans="1:9">
      <c r="A23" s="5">
        <v>17582347653</v>
      </c>
      <c r="B23" s="6">
        <v>44627</v>
      </c>
      <c r="C23" s="6">
        <v>44628</v>
      </c>
      <c r="D23" s="4">
        <v>343</v>
      </c>
      <c r="E23" s="4" t="str">
        <f>VLOOKUP(A23,HOP!A:L,12,0)</f>
        <v>343.00</v>
      </c>
      <c r="F23" s="4" t="str">
        <f>VLOOKUP(A23,HOP!A:C,3,0)</f>
        <v>2453554</v>
      </c>
      <c r="G23" s="4">
        <f t="shared" si="0"/>
        <v>0</v>
      </c>
      <c r="H23" s="4" t="str">
        <f t="shared" si="1"/>
        <v>，2453554</v>
      </c>
      <c r="I23" s="4" t="str">
        <f>VLOOKUP(A23,HOP!A:U,21,0)</f>
        <v>直连</v>
      </c>
    </row>
    <row r="24" s="4" customFormat="1" hidden="1" spans="1:9">
      <c r="A24" s="5">
        <v>17582742507</v>
      </c>
      <c r="B24" s="6">
        <v>44627</v>
      </c>
      <c r="C24" s="6">
        <v>44628</v>
      </c>
      <c r="D24" s="4">
        <v>150</v>
      </c>
      <c r="E24" s="4" t="str">
        <f>VLOOKUP(A24,HOP!A:L,12,0)</f>
        <v>150.00</v>
      </c>
      <c r="F24" s="4" t="str">
        <f>VLOOKUP(A24,HOP!A:C,3,0)</f>
        <v>2453705</v>
      </c>
      <c r="G24" s="4">
        <f t="shared" si="0"/>
        <v>0</v>
      </c>
      <c r="H24" s="4" t="str">
        <f t="shared" si="1"/>
        <v>，2453705</v>
      </c>
      <c r="I24" s="4" t="str">
        <f>VLOOKUP(A24,HOP!A:U,21,0)</f>
        <v>直连</v>
      </c>
    </row>
    <row r="25" s="4" customFormat="1" hidden="1" spans="1:9">
      <c r="A25" s="5">
        <v>17582768852</v>
      </c>
      <c r="B25" s="6">
        <v>44627</v>
      </c>
      <c r="C25" s="6">
        <v>44628</v>
      </c>
      <c r="D25" s="4">
        <v>124</v>
      </c>
      <c r="E25" s="4" t="str">
        <f>VLOOKUP(A25,HOP!A:L,12,0)</f>
        <v>124.00</v>
      </c>
      <c r="F25" s="4" t="str">
        <f>VLOOKUP(A25,HOP!A:C,3,0)</f>
        <v>2453712</v>
      </c>
      <c r="G25" s="4">
        <f t="shared" si="0"/>
        <v>0</v>
      </c>
      <c r="H25" s="4" t="str">
        <f t="shared" si="1"/>
        <v>，2453712</v>
      </c>
      <c r="I25" s="4" t="str">
        <f>VLOOKUP(A25,HOP!A:U,21,0)</f>
        <v>直连</v>
      </c>
    </row>
    <row r="26" s="4" customFormat="1" hidden="1" spans="1:9">
      <c r="A26" s="5">
        <v>17582772394</v>
      </c>
      <c r="B26" s="6">
        <v>44627</v>
      </c>
      <c r="C26" s="6">
        <v>44628</v>
      </c>
      <c r="D26" s="4">
        <v>80</v>
      </c>
      <c r="E26" s="4" t="str">
        <f>VLOOKUP(A26,HOP!A:L,12,0)</f>
        <v>80.00</v>
      </c>
      <c r="F26" s="4" t="str">
        <f>VLOOKUP(A26,HOP!A:C,3,0)</f>
        <v>2453724</v>
      </c>
      <c r="G26" s="4">
        <f t="shared" si="0"/>
        <v>0</v>
      </c>
      <c r="H26" s="4" t="str">
        <f t="shared" si="1"/>
        <v>，2453724</v>
      </c>
      <c r="I26" s="4" t="str">
        <f>VLOOKUP(A26,HOP!A:U,21,0)</f>
        <v>直连</v>
      </c>
    </row>
    <row r="27" s="4" customFormat="1" hidden="1" spans="1:9">
      <c r="A27" s="5">
        <v>17582892194</v>
      </c>
      <c r="B27" s="6">
        <v>44627</v>
      </c>
      <c r="C27" s="6">
        <v>44628</v>
      </c>
      <c r="D27" s="4">
        <v>141</v>
      </c>
      <c r="E27" s="4" t="str">
        <f>VLOOKUP(A27,HOP!A:L,12,0)</f>
        <v>141.00</v>
      </c>
      <c r="F27" s="4" t="str">
        <f>VLOOKUP(A27,HOP!A:C,3,0)</f>
        <v>2453779</v>
      </c>
      <c r="G27" s="4">
        <f t="shared" si="0"/>
        <v>0</v>
      </c>
      <c r="H27" s="4" t="str">
        <f t="shared" si="1"/>
        <v>，2453779</v>
      </c>
      <c r="I27" s="4" t="str">
        <f>VLOOKUP(A27,HOP!A:U,21,0)</f>
        <v>直连</v>
      </c>
    </row>
    <row r="28" s="4" customFormat="1" hidden="1" spans="1:9">
      <c r="A28" s="5">
        <v>17582892393</v>
      </c>
      <c r="B28" s="6">
        <v>44627</v>
      </c>
      <c r="C28" s="6">
        <v>44628</v>
      </c>
      <c r="D28" s="4">
        <v>110</v>
      </c>
      <c r="E28" s="4" t="str">
        <f>VLOOKUP(A28,HOP!A:L,12,0)</f>
        <v>110.00</v>
      </c>
      <c r="F28" s="4" t="str">
        <f>VLOOKUP(A28,HOP!A:C,3,0)</f>
        <v>2453778</v>
      </c>
      <c r="G28" s="4">
        <f t="shared" si="0"/>
        <v>0</v>
      </c>
      <c r="H28" s="4" t="str">
        <f t="shared" si="1"/>
        <v>，2453778</v>
      </c>
      <c r="I28" s="4" t="str">
        <f>VLOOKUP(A28,HOP!A:U,21,0)</f>
        <v>直连</v>
      </c>
    </row>
    <row r="29" s="4" customFormat="1" hidden="1" spans="1:9">
      <c r="A29" s="5">
        <v>17582987526</v>
      </c>
      <c r="B29" s="6">
        <v>44627</v>
      </c>
      <c r="C29" s="6">
        <v>44628</v>
      </c>
      <c r="D29" s="4">
        <v>427</v>
      </c>
      <c r="E29" s="4" t="str">
        <f>VLOOKUP(A29,HOP!A:L,12,0)</f>
        <v>427.00</v>
      </c>
      <c r="F29" s="4" t="str">
        <f>VLOOKUP(A29,HOP!A:C,3,0)</f>
        <v>2453831</v>
      </c>
      <c r="G29" s="4">
        <f t="shared" si="0"/>
        <v>0</v>
      </c>
      <c r="H29" s="4" t="str">
        <f t="shared" si="1"/>
        <v>，2453831</v>
      </c>
      <c r="I29" s="4" t="str">
        <f>VLOOKUP(A29,HOP!A:U,21,0)</f>
        <v>直连</v>
      </c>
    </row>
    <row r="30" s="4" customFormat="1" hidden="1" spans="1:9">
      <c r="A30" s="5">
        <v>17583429935</v>
      </c>
      <c r="B30" s="6">
        <v>44627</v>
      </c>
      <c r="C30" s="6">
        <v>44628</v>
      </c>
      <c r="D30" s="4">
        <v>148</v>
      </c>
      <c r="E30" s="4" t="str">
        <f>VLOOKUP(A30,HOP!A:L,12,0)</f>
        <v>148.00</v>
      </c>
      <c r="F30" s="4" t="str">
        <f>VLOOKUP(A30,HOP!A:C,3,0)</f>
        <v>2454042</v>
      </c>
      <c r="G30" s="4">
        <f t="shared" si="0"/>
        <v>0</v>
      </c>
      <c r="H30" s="4" t="str">
        <f t="shared" si="1"/>
        <v>，2454042</v>
      </c>
      <c r="I30" s="4" t="str">
        <f>VLOOKUP(A30,HOP!A:U,21,0)</f>
        <v>直连</v>
      </c>
    </row>
    <row r="31" s="4" customFormat="1" hidden="1" spans="1:9">
      <c r="A31" s="5">
        <v>17583454125</v>
      </c>
      <c r="B31" s="6">
        <v>44627</v>
      </c>
      <c r="C31" s="6">
        <v>44628</v>
      </c>
      <c r="D31" s="4">
        <v>204</v>
      </c>
      <c r="E31" s="4" t="str">
        <f>VLOOKUP(A31,HOP!A:L,12,0)</f>
        <v>204.00</v>
      </c>
      <c r="F31" s="4" t="str">
        <f>VLOOKUP(A31,HOP!A:C,3,0)</f>
        <v>2454059</v>
      </c>
      <c r="G31" s="4">
        <f t="shared" si="0"/>
        <v>0</v>
      </c>
      <c r="H31" s="4" t="str">
        <f t="shared" si="1"/>
        <v>，2454059</v>
      </c>
      <c r="I31" s="4" t="str">
        <f>VLOOKUP(A31,HOP!A:U,21,0)</f>
        <v>直连</v>
      </c>
    </row>
    <row r="32" s="4" customFormat="1" hidden="1" spans="1:9">
      <c r="A32" s="5">
        <v>17583473845</v>
      </c>
      <c r="B32" s="6">
        <v>44627</v>
      </c>
      <c r="C32" s="6">
        <v>44628</v>
      </c>
      <c r="D32" s="4">
        <v>154</v>
      </c>
      <c r="E32" s="4" t="str">
        <f>VLOOKUP(A32,HOP!A:L,12,0)</f>
        <v>154.00</v>
      </c>
      <c r="F32" s="4" t="str">
        <f>VLOOKUP(A32,HOP!A:C,3,0)</f>
        <v>2454075</v>
      </c>
      <c r="G32" s="4">
        <f t="shared" si="0"/>
        <v>0</v>
      </c>
      <c r="H32" s="4" t="str">
        <f t="shared" si="1"/>
        <v>，2454075</v>
      </c>
      <c r="I32" s="4" t="str">
        <f>VLOOKUP(A32,HOP!A:U,21,0)</f>
        <v>直连</v>
      </c>
    </row>
    <row r="33" s="4" customFormat="1" hidden="1" spans="1:9">
      <c r="A33" s="5">
        <v>17583514708</v>
      </c>
      <c r="B33" s="6">
        <v>44627</v>
      </c>
      <c r="C33" s="6">
        <v>44628</v>
      </c>
      <c r="D33" s="4">
        <v>103</v>
      </c>
      <c r="E33" s="4" t="str">
        <f>VLOOKUP(A33,HOP!A:L,12,0)</f>
        <v>103.00</v>
      </c>
      <c r="F33" s="4" t="str">
        <f>VLOOKUP(A33,HOP!A:C,3,0)</f>
        <v>2454108</v>
      </c>
      <c r="G33" s="4">
        <f t="shared" si="0"/>
        <v>0</v>
      </c>
      <c r="H33" s="4" t="str">
        <f t="shared" si="1"/>
        <v>，2454108</v>
      </c>
      <c r="I33" s="4" t="str">
        <f>VLOOKUP(A33,HOP!A:U,21,0)</f>
        <v>直连</v>
      </c>
    </row>
    <row r="34" s="4" customFormat="1" hidden="1" spans="1:9">
      <c r="A34" s="5">
        <v>17583541176</v>
      </c>
      <c r="B34" s="6">
        <v>44627</v>
      </c>
      <c r="C34" s="6">
        <v>44628</v>
      </c>
      <c r="D34" s="4">
        <v>143</v>
      </c>
      <c r="E34" s="4" t="str">
        <f>VLOOKUP(A34,HOP!A:L,12,0)</f>
        <v>143.00</v>
      </c>
      <c r="F34" s="4" t="str">
        <f>VLOOKUP(A34,HOP!A:C,3,0)</f>
        <v>2454126</v>
      </c>
      <c r="G34" s="4">
        <f t="shared" si="0"/>
        <v>0</v>
      </c>
      <c r="H34" s="4" t="str">
        <f t="shared" si="1"/>
        <v>，2454126</v>
      </c>
      <c r="I34" s="4" t="str">
        <f>VLOOKUP(A34,HOP!A:U,21,0)</f>
        <v>直连</v>
      </c>
    </row>
    <row r="35" s="4" customFormat="1" hidden="1" spans="1:9">
      <c r="A35" s="5">
        <v>17583659753</v>
      </c>
      <c r="B35" s="6">
        <v>44627</v>
      </c>
      <c r="C35" s="6">
        <v>44628</v>
      </c>
      <c r="D35" s="4">
        <v>261</v>
      </c>
      <c r="E35" s="4" t="str">
        <f>VLOOKUP(A35,HOP!A:L,12,0)</f>
        <v>261.00</v>
      </c>
      <c r="F35" s="4" t="str">
        <f>VLOOKUP(A35,HOP!A:C,3,0)</f>
        <v>2454201</v>
      </c>
      <c r="G35" s="4">
        <f t="shared" si="0"/>
        <v>0</v>
      </c>
      <c r="H35" s="4" t="str">
        <f t="shared" si="1"/>
        <v>，2454201</v>
      </c>
      <c r="I35" s="4" t="str">
        <f>VLOOKUP(A35,HOP!A:U,21,0)</f>
        <v>直连</v>
      </c>
    </row>
    <row r="36" s="4" customFormat="1" hidden="1" spans="1:9">
      <c r="A36" s="5">
        <v>17583863763</v>
      </c>
      <c r="B36" s="6">
        <v>44627</v>
      </c>
      <c r="C36" s="6">
        <v>44628</v>
      </c>
      <c r="D36" s="4">
        <v>127</v>
      </c>
      <c r="E36" s="4" t="str">
        <f>VLOOKUP(A36,HOP!A:L,12,0)</f>
        <v>127.00</v>
      </c>
      <c r="F36" s="4" t="str">
        <f>VLOOKUP(A36,HOP!A:C,3,0)</f>
        <v>2454330</v>
      </c>
      <c r="G36" s="4">
        <f t="shared" si="0"/>
        <v>0</v>
      </c>
      <c r="H36" s="4" t="str">
        <f t="shared" si="1"/>
        <v>，2454330</v>
      </c>
      <c r="I36" s="4" t="str">
        <f>VLOOKUP(A36,HOP!A:U,21,0)</f>
        <v>直连</v>
      </c>
    </row>
    <row r="37" s="4" customFormat="1" hidden="1" spans="1:9">
      <c r="A37" s="5">
        <v>17583996005</v>
      </c>
      <c r="B37" s="6">
        <v>44627</v>
      </c>
      <c r="C37" s="6">
        <v>44628</v>
      </c>
      <c r="D37" s="4">
        <v>171</v>
      </c>
      <c r="E37" s="4" t="str">
        <f>VLOOKUP(A37,HOP!A:L,12,0)</f>
        <v>171.00</v>
      </c>
      <c r="F37" s="4" t="str">
        <f>VLOOKUP(A37,HOP!A:C,3,0)</f>
        <v>2454430</v>
      </c>
      <c r="G37" s="4">
        <f t="shared" si="0"/>
        <v>0</v>
      </c>
      <c r="H37" s="4" t="str">
        <f t="shared" si="1"/>
        <v>，2454430</v>
      </c>
      <c r="I37" s="4" t="str">
        <f>VLOOKUP(A37,HOP!A:U,21,0)</f>
        <v>直连</v>
      </c>
    </row>
    <row r="38" s="4" customFormat="1" hidden="1" spans="1:9">
      <c r="A38" s="5">
        <v>17584018280</v>
      </c>
      <c r="B38" s="6">
        <v>44627</v>
      </c>
      <c r="C38" s="6">
        <v>44628</v>
      </c>
      <c r="D38" s="4">
        <v>157</v>
      </c>
      <c r="E38" s="4" t="str">
        <f>VLOOKUP(A38,HOP!A:L,12,0)</f>
        <v>157.00</v>
      </c>
      <c r="F38" s="4" t="str">
        <f>VLOOKUP(A38,HOP!A:C,3,0)</f>
        <v>2454439</v>
      </c>
      <c r="G38" s="4">
        <f t="shared" si="0"/>
        <v>0</v>
      </c>
      <c r="H38" s="4" t="str">
        <f t="shared" si="1"/>
        <v>，2454439</v>
      </c>
      <c r="I38" s="4" t="str">
        <f>VLOOKUP(A38,HOP!A:U,21,0)</f>
        <v>直连</v>
      </c>
    </row>
    <row r="39" s="4" customFormat="1" hidden="1" spans="1:9">
      <c r="A39" s="5">
        <v>17584026695</v>
      </c>
      <c r="B39" s="6">
        <v>44627</v>
      </c>
      <c r="C39" s="6">
        <v>44628</v>
      </c>
      <c r="D39" s="4">
        <v>163</v>
      </c>
      <c r="E39" s="4" t="str">
        <f>VLOOKUP(A39,HOP!A:L,12,0)</f>
        <v>163.00</v>
      </c>
      <c r="F39" s="4" t="str">
        <f>VLOOKUP(A39,HOP!A:C,3,0)</f>
        <v>2454440</v>
      </c>
      <c r="G39" s="4">
        <f t="shared" si="0"/>
        <v>0</v>
      </c>
      <c r="H39" s="4" t="str">
        <f t="shared" si="1"/>
        <v>，2454440</v>
      </c>
      <c r="I39" s="4" t="str">
        <f>VLOOKUP(A39,HOP!A:U,21,0)</f>
        <v>直连</v>
      </c>
    </row>
    <row r="40" s="4" customFormat="1" spans="1:10">
      <c r="A40" s="5">
        <v>17584031068</v>
      </c>
      <c r="B40" s="6">
        <v>44627</v>
      </c>
      <c r="C40" s="6">
        <v>44628</v>
      </c>
      <c r="D40" s="4">
        <v>261</v>
      </c>
      <c r="E40" s="4" t="str">
        <f>VLOOKUP(A40,HOP!A:L,12,0)</f>
        <v>0.00</v>
      </c>
      <c r="F40" s="4" t="str">
        <f>VLOOKUP(A40,HOP!A:C,3,0)</f>
        <v>2454446</v>
      </c>
      <c r="G40" s="4">
        <f t="shared" si="0"/>
        <v>261</v>
      </c>
      <c r="H40" s="4" t="str">
        <f t="shared" si="1"/>
        <v>，2454446</v>
      </c>
      <c r="I40" s="4" t="str">
        <f>VLOOKUP(A40,HOP!A:U,21,0)</f>
        <v>直连</v>
      </c>
      <c r="J40" s="4" t="s">
        <v>214</v>
      </c>
    </row>
    <row r="41" s="4" customFormat="1" hidden="1" spans="1:9">
      <c r="A41" s="5">
        <v>17584038753</v>
      </c>
      <c r="B41" s="6">
        <v>44627</v>
      </c>
      <c r="C41" s="6">
        <v>44628</v>
      </c>
      <c r="D41" s="4">
        <v>126</v>
      </c>
      <c r="E41" s="4" t="str">
        <f>VLOOKUP(A41,HOP!A:L,12,0)</f>
        <v>126.00</v>
      </c>
      <c r="F41" s="4" t="str">
        <f>VLOOKUP(A41,HOP!A:C,3,0)</f>
        <v>2454455</v>
      </c>
      <c r="G41" s="4">
        <f t="shared" si="0"/>
        <v>0</v>
      </c>
      <c r="H41" s="4" t="str">
        <f t="shared" si="1"/>
        <v>，2454455</v>
      </c>
      <c r="I41" s="4" t="str">
        <f>VLOOKUP(A41,HOP!A:U,21,0)</f>
        <v>直连</v>
      </c>
    </row>
    <row r="42" s="4" customFormat="1" hidden="1" spans="1:9">
      <c r="A42" s="5">
        <v>17584118649</v>
      </c>
      <c r="B42" s="6">
        <v>44627</v>
      </c>
      <c r="C42" s="6">
        <v>44628</v>
      </c>
      <c r="D42" s="4">
        <v>427</v>
      </c>
      <c r="E42" s="4" t="str">
        <f>VLOOKUP(A42,HOP!A:L,12,0)</f>
        <v>427.00</v>
      </c>
      <c r="F42" s="4" t="str">
        <f>VLOOKUP(A42,HOP!A:C,3,0)</f>
        <v>2454479</v>
      </c>
      <c r="G42" s="4">
        <f t="shared" si="0"/>
        <v>0</v>
      </c>
      <c r="H42" s="4" t="str">
        <f t="shared" si="1"/>
        <v>，2454479</v>
      </c>
      <c r="I42" s="4" t="str">
        <f>VLOOKUP(A42,HOP!A:U,21,0)</f>
        <v>直连</v>
      </c>
    </row>
    <row r="43" s="4" customFormat="1" hidden="1" spans="1:9">
      <c r="A43" s="5">
        <v>17588506710</v>
      </c>
      <c r="B43" s="6">
        <v>44627</v>
      </c>
      <c r="C43" s="6">
        <v>44628</v>
      </c>
      <c r="D43" s="4">
        <v>151</v>
      </c>
      <c r="E43" s="4" t="str">
        <f>VLOOKUP(A43,HOP!A:L,12,0)</f>
        <v>151.00</v>
      </c>
      <c r="F43" s="4" t="str">
        <f>VLOOKUP(A43,HOP!A:C,3,0)</f>
        <v>2454542</v>
      </c>
      <c r="G43" s="4">
        <f t="shared" si="0"/>
        <v>0</v>
      </c>
      <c r="H43" s="4" t="str">
        <f t="shared" si="1"/>
        <v>，2454542</v>
      </c>
      <c r="I43" s="4" t="str">
        <f>VLOOKUP(A43,HOP!A:U,21,0)</f>
        <v>直连</v>
      </c>
    </row>
    <row r="44" s="4" customFormat="1" hidden="1" spans="1:9">
      <c r="A44" s="5">
        <v>17588530450</v>
      </c>
      <c r="B44" s="6">
        <v>44627</v>
      </c>
      <c r="C44" s="6">
        <v>44628</v>
      </c>
      <c r="D44" s="4">
        <v>151</v>
      </c>
      <c r="E44" s="4" t="str">
        <f>VLOOKUP(A44,HOP!A:L,12,0)</f>
        <v>151.00</v>
      </c>
      <c r="F44" s="4" t="str">
        <f>VLOOKUP(A44,HOP!A:C,3,0)</f>
        <v>2454549</v>
      </c>
      <c r="G44" s="4">
        <f t="shared" si="0"/>
        <v>0</v>
      </c>
      <c r="H44" s="4" t="str">
        <f t="shared" si="1"/>
        <v>，2454549</v>
      </c>
      <c r="I44" s="4" t="str">
        <f>VLOOKUP(A44,HOP!A:U,21,0)</f>
        <v>直连</v>
      </c>
    </row>
    <row r="46" spans="4:4">
      <c r="D46" s="4">
        <f>SUM(D2:D45)</f>
        <v>11145</v>
      </c>
    </row>
    <row r="47" spans="4:4">
      <c r="D47" s="4" t="s">
        <v>215</v>
      </c>
    </row>
    <row r="50" spans="1:3">
      <c r="A50" s="4" t="s">
        <v>216</v>
      </c>
      <c r="C50" s="4">
        <v>10884</v>
      </c>
    </row>
    <row r="51" spans="1:3">
      <c r="A51" s="4" t="s">
        <v>217</v>
      </c>
      <c r="C51" s="4">
        <v>261</v>
      </c>
    </row>
    <row r="52" spans="1:3">
      <c r="A52" s="4" t="s">
        <v>218</v>
      </c>
      <c r="C52" s="4">
        <f>SUBTOTAL(9,C50:C51)</f>
        <v>11145</v>
      </c>
    </row>
  </sheetData>
  <autoFilter ref="A1:X44">
    <filterColumn colId="3">
      <filters>
        <filter val="110"/>
        <filter val="150"/>
        <filter val="310"/>
        <filter val="151"/>
        <filter val="351"/>
        <filter val="592"/>
        <filter val="154"/>
        <filter val="215"/>
        <filter val="157"/>
        <filter val="658"/>
        <filter val="199"/>
        <filter val="261"/>
        <filter val="162"/>
        <filter val="163"/>
        <filter val="124"/>
        <filter val="126"/>
        <filter val="127"/>
        <filter val="427"/>
        <filter val="171"/>
        <filter val="232"/>
        <filter val="434"/>
        <filter val="236"/>
        <filter val="179"/>
        <filter val="80"/>
        <filter val="141"/>
        <filter val="103"/>
        <filter val="143"/>
        <filter val="343"/>
        <filter val="383"/>
        <filter val="443"/>
        <filter val="204"/>
        <filter val="445"/>
        <filter val="106"/>
        <filter val="148"/>
        <filter val="908"/>
      </filters>
    </filterColumn>
    <filterColumn colId="6">
      <customFilters>
        <customFilter operator="equal" val="-0.01"/>
        <customFilter operator="equal" val="261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219</v>
      </c>
      <c r="B1" s="2" t="s">
        <v>220</v>
      </c>
      <c r="C1" s="2" t="s">
        <v>221</v>
      </c>
      <c r="D1" s="2" t="s">
        <v>222</v>
      </c>
      <c r="E1" s="2" t="s">
        <v>13</v>
      </c>
      <c r="F1" s="2" t="s">
        <v>5</v>
      </c>
      <c r="G1" s="2" t="s">
        <v>6</v>
      </c>
      <c r="H1" s="2" t="s">
        <v>223</v>
      </c>
      <c r="I1" s="2" t="s">
        <v>224</v>
      </c>
      <c r="J1" s="2" t="s">
        <v>225</v>
      </c>
      <c r="K1" s="2" t="s">
        <v>226</v>
      </c>
      <c r="L1" s="2" t="s">
        <v>227</v>
      </c>
      <c r="M1" s="2" t="s">
        <v>228</v>
      </c>
      <c r="N1" s="2" t="s">
        <v>229</v>
      </c>
      <c r="O1" s="2" t="s">
        <v>230</v>
      </c>
      <c r="P1" s="2" t="s">
        <v>231</v>
      </c>
      <c r="Q1" s="2" t="s">
        <v>232</v>
      </c>
      <c r="R1" s="2" t="s">
        <v>233</v>
      </c>
      <c r="S1" s="2" t="s">
        <v>234</v>
      </c>
      <c r="T1" s="2" t="s">
        <v>235</v>
      </c>
      <c r="U1" s="2" t="s">
        <v>236</v>
      </c>
    </row>
    <row r="2" s="1" customFormat="1" spans="1:21">
      <c r="A2" s="3">
        <v>17490173318</v>
      </c>
      <c r="B2" s="1" t="s">
        <v>237</v>
      </c>
      <c r="C2" s="1" t="s">
        <v>238</v>
      </c>
      <c r="D2" s="1" t="s">
        <v>239</v>
      </c>
      <c r="E2" s="1" t="s">
        <v>240</v>
      </c>
      <c r="F2" s="1" t="s">
        <v>241</v>
      </c>
      <c r="G2" s="1" t="s">
        <v>242</v>
      </c>
      <c r="H2" s="1" t="s">
        <v>243</v>
      </c>
      <c r="I2" s="1" t="s">
        <v>244</v>
      </c>
      <c r="J2" s="1" t="s">
        <v>245</v>
      </c>
      <c r="K2" s="1" t="s">
        <v>244</v>
      </c>
      <c r="L2" s="1" t="s">
        <v>244</v>
      </c>
      <c r="M2" s="1" t="s">
        <v>246</v>
      </c>
      <c r="N2" s="1" t="s">
        <v>246</v>
      </c>
      <c r="O2" s="1" t="s">
        <v>247</v>
      </c>
      <c r="P2" s="1" t="s">
        <v>248</v>
      </c>
      <c r="Q2" s="1" t="s">
        <v>249</v>
      </c>
      <c r="R2" s="1" t="s">
        <v>250</v>
      </c>
      <c r="S2" s="1" t="s">
        <v>251</v>
      </c>
      <c r="T2" s="1" t="s">
        <v>252</v>
      </c>
      <c r="U2" s="1" t="s">
        <v>253</v>
      </c>
    </row>
    <row r="3" s="1" customFormat="1" spans="1:21">
      <c r="A3" s="3">
        <v>17541271936</v>
      </c>
      <c r="B3" s="1" t="s">
        <v>254</v>
      </c>
      <c r="C3" s="1" t="s">
        <v>255</v>
      </c>
      <c r="D3" s="1" t="s">
        <v>256</v>
      </c>
      <c r="E3" s="1" t="s">
        <v>45</v>
      </c>
      <c r="F3" s="1" t="s">
        <v>257</v>
      </c>
      <c r="G3" s="1" t="s">
        <v>242</v>
      </c>
      <c r="H3" s="1" t="s">
        <v>243</v>
      </c>
      <c r="I3" s="1" t="s">
        <v>258</v>
      </c>
      <c r="J3" s="1" t="s">
        <v>245</v>
      </c>
      <c r="K3" s="1" t="s">
        <v>258</v>
      </c>
      <c r="L3" s="1" t="s">
        <v>258</v>
      </c>
      <c r="M3" s="1" t="s">
        <v>246</v>
      </c>
      <c r="N3" s="1" t="s">
        <v>246</v>
      </c>
      <c r="O3" s="1" t="s">
        <v>247</v>
      </c>
      <c r="P3" s="1" t="s">
        <v>248</v>
      </c>
      <c r="Q3" s="1" t="s">
        <v>249</v>
      </c>
      <c r="R3" s="1" t="s">
        <v>259</v>
      </c>
      <c r="S3" s="1" t="s">
        <v>251</v>
      </c>
      <c r="T3" s="1" t="s">
        <v>252</v>
      </c>
      <c r="U3" s="1" t="s">
        <v>253</v>
      </c>
    </row>
    <row r="4" s="1" customFormat="1" spans="1:21">
      <c r="A4" s="3">
        <v>17549914350</v>
      </c>
      <c r="B4" s="1" t="s">
        <v>260</v>
      </c>
      <c r="C4" s="1" t="s">
        <v>261</v>
      </c>
      <c r="D4" s="1" t="s">
        <v>262</v>
      </c>
      <c r="E4" s="1" t="s">
        <v>263</v>
      </c>
      <c r="F4" s="1" t="s">
        <v>257</v>
      </c>
      <c r="G4" s="1" t="s">
        <v>242</v>
      </c>
      <c r="H4" s="1" t="s">
        <v>243</v>
      </c>
      <c r="I4" s="1" t="s">
        <v>264</v>
      </c>
      <c r="J4" s="1" t="s">
        <v>245</v>
      </c>
      <c r="K4" s="1" t="s">
        <v>264</v>
      </c>
      <c r="L4" s="1" t="s">
        <v>264</v>
      </c>
      <c r="M4" s="1" t="s">
        <v>246</v>
      </c>
      <c r="N4" s="1" t="s">
        <v>246</v>
      </c>
      <c r="O4" s="1" t="s">
        <v>247</v>
      </c>
      <c r="P4" s="1" t="s">
        <v>248</v>
      </c>
      <c r="Q4" s="1" t="s">
        <v>249</v>
      </c>
      <c r="R4" s="1" t="s">
        <v>265</v>
      </c>
      <c r="S4" s="1" t="s">
        <v>251</v>
      </c>
      <c r="T4" s="1" t="s">
        <v>252</v>
      </c>
      <c r="U4" s="1" t="s">
        <v>253</v>
      </c>
    </row>
    <row r="5" s="1" customFormat="1" spans="1:21">
      <c r="A5" s="3">
        <v>17549985727</v>
      </c>
      <c r="B5" s="1" t="s">
        <v>260</v>
      </c>
      <c r="C5" s="1" t="s">
        <v>266</v>
      </c>
      <c r="D5" s="1" t="s">
        <v>267</v>
      </c>
      <c r="E5" s="1" t="s">
        <v>54</v>
      </c>
      <c r="F5" s="1" t="s">
        <v>257</v>
      </c>
      <c r="G5" s="1" t="s">
        <v>242</v>
      </c>
      <c r="H5" s="1" t="s">
        <v>243</v>
      </c>
      <c r="I5" s="1" t="s">
        <v>268</v>
      </c>
      <c r="J5" s="1" t="s">
        <v>245</v>
      </c>
      <c r="K5" s="1" t="s">
        <v>268</v>
      </c>
      <c r="L5" s="1" t="s">
        <v>268</v>
      </c>
      <c r="M5" s="1" t="s">
        <v>246</v>
      </c>
      <c r="N5" s="1" t="s">
        <v>246</v>
      </c>
      <c r="O5" s="1" t="s">
        <v>247</v>
      </c>
      <c r="P5" s="1" t="s">
        <v>248</v>
      </c>
      <c r="Q5" s="1" t="s">
        <v>249</v>
      </c>
      <c r="R5" s="1" t="s">
        <v>269</v>
      </c>
      <c r="S5" s="1" t="s">
        <v>251</v>
      </c>
      <c r="T5" s="1" t="s">
        <v>252</v>
      </c>
      <c r="U5" s="1" t="s">
        <v>253</v>
      </c>
    </row>
    <row r="6" s="1" customFormat="1" spans="1:21">
      <c r="A6" s="3">
        <v>17556136394</v>
      </c>
      <c r="B6" s="1" t="s">
        <v>260</v>
      </c>
      <c r="C6" s="1" t="s">
        <v>270</v>
      </c>
      <c r="D6" s="1" t="s">
        <v>271</v>
      </c>
      <c r="E6" s="1" t="s">
        <v>59</v>
      </c>
      <c r="F6" s="1" t="s">
        <v>257</v>
      </c>
      <c r="G6" s="1" t="s">
        <v>242</v>
      </c>
      <c r="H6" s="1" t="s">
        <v>243</v>
      </c>
      <c r="I6" s="1" t="s">
        <v>272</v>
      </c>
      <c r="J6" s="1" t="s">
        <v>245</v>
      </c>
      <c r="K6" s="1" t="s">
        <v>272</v>
      </c>
      <c r="L6" s="1" t="s">
        <v>272</v>
      </c>
      <c r="M6" s="1" t="s">
        <v>246</v>
      </c>
      <c r="N6" s="1" t="s">
        <v>246</v>
      </c>
      <c r="O6" s="1" t="s">
        <v>247</v>
      </c>
      <c r="P6" s="1" t="s">
        <v>248</v>
      </c>
      <c r="Q6" s="1" t="s">
        <v>249</v>
      </c>
      <c r="R6" s="1" t="s">
        <v>273</v>
      </c>
      <c r="S6" s="1" t="s">
        <v>251</v>
      </c>
      <c r="T6" s="1" t="s">
        <v>252</v>
      </c>
      <c r="U6" s="1" t="s">
        <v>253</v>
      </c>
    </row>
    <row r="7" s="1" customFormat="1" spans="1:21">
      <c r="A7" s="3">
        <v>17556142788</v>
      </c>
      <c r="B7" s="1" t="s">
        <v>260</v>
      </c>
      <c r="C7" s="1" t="s">
        <v>274</v>
      </c>
      <c r="D7" s="1" t="s">
        <v>271</v>
      </c>
      <c r="E7" s="1" t="s">
        <v>63</v>
      </c>
      <c r="F7" s="1" t="s">
        <v>257</v>
      </c>
      <c r="G7" s="1" t="s">
        <v>242</v>
      </c>
      <c r="H7" s="1" t="s">
        <v>243</v>
      </c>
      <c r="I7" s="1" t="s">
        <v>272</v>
      </c>
      <c r="J7" s="1" t="s">
        <v>245</v>
      </c>
      <c r="K7" s="1" t="s">
        <v>272</v>
      </c>
      <c r="L7" s="1" t="s">
        <v>272</v>
      </c>
      <c r="M7" s="1" t="s">
        <v>246</v>
      </c>
      <c r="N7" s="1" t="s">
        <v>246</v>
      </c>
      <c r="O7" s="1" t="s">
        <v>247</v>
      </c>
      <c r="P7" s="1" t="s">
        <v>248</v>
      </c>
      <c r="Q7" s="1" t="s">
        <v>249</v>
      </c>
      <c r="R7" s="1" t="s">
        <v>275</v>
      </c>
      <c r="S7" s="1" t="s">
        <v>251</v>
      </c>
      <c r="T7" s="1" t="s">
        <v>252</v>
      </c>
      <c r="U7" s="1" t="s">
        <v>253</v>
      </c>
    </row>
    <row r="8" s="1" customFormat="1" spans="1:21">
      <c r="A8" s="3">
        <v>17563521706</v>
      </c>
      <c r="B8" s="1" t="s">
        <v>276</v>
      </c>
      <c r="C8" s="1" t="s">
        <v>277</v>
      </c>
      <c r="D8" s="1" t="s">
        <v>278</v>
      </c>
      <c r="E8" s="1" t="s">
        <v>279</v>
      </c>
      <c r="F8" s="1" t="s">
        <v>276</v>
      </c>
      <c r="G8" s="1" t="s">
        <v>242</v>
      </c>
      <c r="H8" s="1" t="s">
        <v>243</v>
      </c>
      <c r="I8" s="1" t="s">
        <v>280</v>
      </c>
      <c r="J8" s="1" t="s">
        <v>245</v>
      </c>
      <c r="K8" s="1" t="s">
        <v>280</v>
      </c>
      <c r="L8" s="1" t="s">
        <v>280</v>
      </c>
      <c r="M8" s="1" t="s">
        <v>246</v>
      </c>
      <c r="N8" s="1" t="s">
        <v>246</v>
      </c>
      <c r="O8" s="1" t="s">
        <v>247</v>
      </c>
      <c r="P8" s="1" t="s">
        <v>248</v>
      </c>
      <c r="Q8" s="1" t="s">
        <v>249</v>
      </c>
      <c r="R8" s="1" t="s">
        <v>281</v>
      </c>
      <c r="S8" s="1" t="s">
        <v>251</v>
      </c>
      <c r="T8" s="1" t="s">
        <v>252</v>
      </c>
      <c r="U8" s="1" t="s">
        <v>253</v>
      </c>
    </row>
    <row r="9" s="1" customFormat="1" spans="1:21">
      <c r="A9" s="3">
        <v>17563517442</v>
      </c>
      <c r="B9" s="1" t="s">
        <v>276</v>
      </c>
      <c r="C9" s="1" t="s">
        <v>282</v>
      </c>
      <c r="D9" s="1" t="s">
        <v>283</v>
      </c>
      <c r="E9" s="1" t="s">
        <v>284</v>
      </c>
      <c r="F9" s="1" t="s">
        <v>257</v>
      </c>
      <c r="G9" s="1" t="s">
        <v>242</v>
      </c>
      <c r="H9" s="1" t="s">
        <v>243</v>
      </c>
      <c r="I9" s="1" t="s">
        <v>285</v>
      </c>
      <c r="J9" s="1" t="s">
        <v>245</v>
      </c>
      <c r="K9" s="1" t="s">
        <v>285</v>
      </c>
      <c r="L9" s="1" t="s">
        <v>285</v>
      </c>
      <c r="M9" s="1" t="s">
        <v>246</v>
      </c>
      <c r="N9" s="1" t="s">
        <v>246</v>
      </c>
      <c r="O9" s="1" t="s">
        <v>247</v>
      </c>
      <c r="P9" s="1" t="s">
        <v>248</v>
      </c>
      <c r="Q9" s="1" t="s">
        <v>249</v>
      </c>
      <c r="R9" s="1" t="s">
        <v>286</v>
      </c>
      <c r="S9" s="1" t="s">
        <v>251</v>
      </c>
      <c r="T9" s="1" t="s">
        <v>252</v>
      </c>
      <c r="U9" s="1" t="s">
        <v>253</v>
      </c>
    </row>
    <row r="10" s="1" customFormat="1" spans="1:21">
      <c r="A10" s="3">
        <v>17564527598</v>
      </c>
      <c r="B10" s="1" t="s">
        <v>276</v>
      </c>
      <c r="C10" s="1" t="s">
        <v>287</v>
      </c>
      <c r="D10" s="1" t="s">
        <v>288</v>
      </c>
      <c r="E10" s="1" t="s">
        <v>76</v>
      </c>
      <c r="F10" s="1" t="s">
        <v>257</v>
      </c>
      <c r="G10" s="1" t="s">
        <v>242</v>
      </c>
      <c r="H10" s="1" t="s">
        <v>243</v>
      </c>
      <c r="I10" s="1" t="s">
        <v>289</v>
      </c>
      <c r="J10" s="1" t="s">
        <v>245</v>
      </c>
      <c r="K10" s="1" t="s">
        <v>289</v>
      </c>
      <c r="L10" s="1" t="s">
        <v>289</v>
      </c>
      <c r="M10" s="1" t="s">
        <v>246</v>
      </c>
      <c r="N10" s="1" t="s">
        <v>246</v>
      </c>
      <c r="O10" s="1" t="s">
        <v>247</v>
      </c>
      <c r="P10" s="1" t="s">
        <v>248</v>
      </c>
      <c r="Q10" s="1" t="s">
        <v>249</v>
      </c>
      <c r="R10" s="1" t="s">
        <v>290</v>
      </c>
      <c r="S10" s="1" t="s">
        <v>251</v>
      </c>
      <c r="T10" s="1" t="s">
        <v>252</v>
      </c>
      <c r="U10" s="1" t="s">
        <v>253</v>
      </c>
    </row>
    <row r="11" s="1" customFormat="1" spans="1:21">
      <c r="A11" s="3">
        <v>17572723918</v>
      </c>
      <c r="B11" s="1" t="s">
        <v>241</v>
      </c>
      <c r="C11" s="1" t="s">
        <v>291</v>
      </c>
      <c r="D11" s="1" t="s">
        <v>292</v>
      </c>
      <c r="E11" s="1" t="s">
        <v>80</v>
      </c>
      <c r="F11" s="1" t="s">
        <v>241</v>
      </c>
      <c r="G11" s="1" t="s">
        <v>242</v>
      </c>
      <c r="H11" s="1" t="s">
        <v>243</v>
      </c>
      <c r="I11" s="1" t="s">
        <v>293</v>
      </c>
      <c r="J11" s="1" t="s">
        <v>245</v>
      </c>
      <c r="K11" s="1" t="s">
        <v>293</v>
      </c>
      <c r="L11" s="1" t="s">
        <v>293</v>
      </c>
      <c r="M11" s="1" t="s">
        <v>246</v>
      </c>
      <c r="N11" s="1" t="s">
        <v>246</v>
      </c>
      <c r="O11" s="1" t="s">
        <v>247</v>
      </c>
      <c r="P11" s="1" t="s">
        <v>248</v>
      </c>
      <c r="Q11" s="1" t="s">
        <v>249</v>
      </c>
      <c r="R11" s="1" t="s">
        <v>294</v>
      </c>
      <c r="S11" s="1" t="s">
        <v>251</v>
      </c>
      <c r="T11" s="1" t="s">
        <v>252</v>
      </c>
      <c r="U11" s="1" t="s">
        <v>253</v>
      </c>
    </row>
    <row r="12" s="1" customFormat="1" spans="1:21">
      <c r="A12" s="3">
        <v>17574354657</v>
      </c>
      <c r="B12" s="1" t="s">
        <v>241</v>
      </c>
      <c r="C12" s="1" t="s">
        <v>295</v>
      </c>
      <c r="D12" s="1" t="s">
        <v>296</v>
      </c>
      <c r="E12" s="1" t="s">
        <v>83</v>
      </c>
      <c r="F12" s="1" t="s">
        <v>257</v>
      </c>
      <c r="G12" s="1" t="s">
        <v>242</v>
      </c>
      <c r="H12" s="1" t="s">
        <v>243</v>
      </c>
      <c r="I12" s="1" t="s">
        <v>297</v>
      </c>
      <c r="J12" s="1" t="s">
        <v>245</v>
      </c>
      <c r="K12" s="1" t="s">
        <v>297</v>
      </c>
      <c r="L12" s="1" t="s">
        <v>297</v>
      </c>
      <c r="M12" s="1" t="s">
        <v>246</v>
      </c>
      <c r="N12" s="1" t="s">
        <v>246</v>
      </c>
      <c r="O12" s="1" t="s">
        <v>247</v>
      </c>
      <c r="P12" s="1" t="s">
        <v>248</v>
      </c>
      <c r="Q12" s="1" t="s">
        <v>249</v>
      </c>
      <c r="R12" s="1" t="s">
        <v>298</v>
      </c>
      <c r="S12" s="1" t="s">
        <v>251</v>
      </c>
      <c r="T12" s="1" t="s">
        <v>252</v>
      </c>
      <c r="U12" s="1" t="s">
        <v>253</v>
      </c>
    </row>
    <row r="13" s="1" customFormat="1" spans="1:21">
      <c r="A13" s="3">
        <v>17580272543</v>
      </c>
      <c r="B13" s="1" t="s">
        <v>241</v>
      </c>
      <c r="C13" s="1" t="s">
        <v>299</v>
      </c>
      <c r="D13" s="1" t="s">
        <v>300</v>
      </c>
      <c r="E13" s="1" t="s">
        <v>88</v>
      </c>
      <c r="F13" s="1" t="s">
        <v>257</v>
      </c>
      <c r="G13" s="1" t="s">
        <v>242</v>
      </c>
      <c r="H13" s="1" t="s">
        <v>243</v>
      </c>
      <c r="I13" s="1" t="s">
        <v>301</v>
      </c>
      <c r="J13" s="1" t="s">
        <v>245</v>
      </c>
      <c r="K13" s="1" t="s">
        <v>301</v>
      </c>
      <c r="L13" s="1" t="s">
        <v>301</v>
      </c>
      <c r="M13" s="1" t="s">
        <v>246</v>
      </c>
      <c r="N13" s="1" t="s">
        <v>246</v>
      </c>
      <c r="O13" s="1" t="s">
        <v>247</v>
      </c>
      <c r="P13" s="1" t="s">
        <v>248</v>
      </c>
      <c r="Q13" s="1" t="s">
        <v>249</v>
      </c>
      <c r="R13" s="1" t="s">
        <v>302</v>
      </c>
      <c r="S13" s="1" t="s">
        <v>251</v>
      </c>
      <c r="T13" s="1" t="s">
        <v>252</v>
      </c>
      <c r="U13" s="1" t="s">
        <v>253</v>
      </c>
    </row>
    <row r="14" s="1" customFormat="1" spans="1:21">
      <c r="A14" s="3">
        <v>17581354925</v>
      </c>
      <c r="B14" s="1" t="s">
        <v>257</v>
      </c>
      <c r="C14" s="1" t="s">
        <v>303</v>
      </c>
      <c r="D14" s="1" t="s">
        <v>304</v>
      </c>
      <c r="E14" s="1" t="s">
        <v>91</v>
      </c>
      <c r="F14" s="1" t="s">
        <v>257</v>
      </c>
      <c r="G14" s="1" t="s">
        <v>242</v>
      </c>
      <c r="H14" s="1" t="s">
        <v>243</v>
      </c>
      <c r="I14" s="1" t="s">
        <v>305</v>
      </c>
      <c r="J14" s="1" t="s">
        <v>245</v>
      </c>
      <c r="K14" s="1" t="s">
        <v>305</v>
      </c>
      <c r="L14" s="1" t="s">
        <v>305</v>
      </c>
      <c r="M14" s="1" t="s">
        <v>246</v>
      </c>
      <c r="N14" s="1" t="s">
        <v>246</v>
      </c>
      <c r="O14" s="1" t="s">
        <v>247</v>
      </c>
      <c r="P14" s="1" t="s">
        <v>248</v>
      </c>
      <c r="Q14" s="1" t="s">
        <v>249</v>
      </c>
      <c r="R14" s="1" t="s">
        <v>306</v>
      </c>
      <c r="S14" s="1" t="s">
        <v>251</v>
      </c>
      <c r="T14" s="1" t="s">
        <v>252</v>
      </c>
      <c r="U14" s="1" t="s">
        <v>253</v>
      </c>
    </row>
    <row r="15" s="1" customFormat="1" spans="1:21">
      <c r="A15" s="3">
        <v>17581378261</v>
      </c>
      <c r="B15" s="1" t="s">
        <v>257</v>
      </c>
      <c r="C15" s="1" t="s">
        <v>307</v>
      </c>
      <c r="D15" s="1" t="s">
        <v>308</v>
      </c>
      <c r="E15" s="1" t="s">
        <v>95</v>
      </c>
      <c r="F15" s="1" t="s">
        <v>257</v>
      </c>
      <c r="G15" s="1" t="s">
        <v>242</v>
      </c>
      <c r="H15" s="1" t="s">
        <v>243</v>
      </c>
      <c r="I15" s="1" t="s">
        <v>309</v>
      </c>
      <c r="J15" s="1" t="s">
        <v>245</v>
      </c>
      <c r="K15" s="1" t="s">
        <v>309</v>
      </c>
      <c r="L15" s="1" t="s">
        <v>309</v>
      </c>
      <c r="M15" s="1" t="s">
        <v>246</v>
      </c>
      <c r="N15" s="1" t="s">
        <v>246</v>
      </c>
      <c r="O15" s="1" t="s">
        <v>247</v>
      </c>
      <c r="P15" s="1" t="s">
        <v>248</v>
      </c>
      <c r="Q15" s="1" t="s">
        <v>249</v>
      </c>
      <c r="R15" s="1" t="s">
        <v>310</v>
      </c>
      <c r="S15" s="1" t="s">
        <v>251</v>
      </c>
      <c r="T15" s="1" t="s">
        <v>252</v>
      </c>
      <c r="U15" s="1" t="s">
        <v>253</v>
      </c>
    </row>
    <row r="16" s="1" customFormat="1" spans="1:21">
      <c r="A16" s="3">
        <v>17581384472</v>
      </c>
      <c r="B16" s="1" t="s">
        <v>257</v>
      </c>
      <c r="C16" s="1" t="s">
        <v>311</v>
      </c>
      <c r="D16" s="1" t="s">
        <v>312</v>
      </c>
      <c r="E16" s="1" t="s">
        <v>100</v>
      </c>
      <c r="F16" s="1" t="s">
        <v>257</v>
      </c>
      <c r="G16" s="1" t="s">
        <v>242</v>
      </c>
      <c r="H16" s="1" t="s">
        <v>243</v>
      </c>
      <c r="I16" s="1" t="s">
        <v>313</v>
      </c>
      <c r="J16" s="1" t="s">
        <v>245</v>
      </c>
      <c r="K16" s="1" t="s">
        <v>313</v>
      </c>
      <c r="L16" s="1" t="s">
        <v>313</v>
      </c>
      <c r="M16" s="1" t="s">
        <v>246</v>
      </c>
      <c r="N16" s="1" t="s">
        <v>246</v>
      </c>
      <c r="O16" s="1" t="s">
        <v>247</v>
      </c>
      <c r="P16" s="1" t="s">
        <v>248</v>
      </c>
      <c r="Q16" s="1" t="s">
        <v>249</v>
      </c>
      <c r="R16" s="1" t="s">
        <v>314</v>
      </c>
      <c r="S16" s="1" t="s">
        <v>251</v>
      </c>
      <c r="T16" s="1" t="s">
        <v>252</v>
      </c>
      <c r="U16" s="1" t="s">
        <v>253</v>
      </c>
    </row>
    <row r="17" s="1" customFormat="1" spans="1:21">
      <c r="A17" s="3">
        <v>17581391513</v>
      </c>
      <c r="B17" s="1" t="s">
        <v>257</v>
      </c>
      <c r="C17" s="1" t="s">
        <v>315</v>
      </c>
      <c r="D17" s="1" t="s">
        <v>316</v>
      </c>
      <c r="E17" s="1" t="s">
        <v>104</v>
      </c>
      <c r="F17" s="1" t="s">
        <v>257</v>
      </c>
      <c r="G17" s="1" t="s">
        <v>242</v>
      </c>
      <c r="H17" s="1" t="s">
        <v>243</v>
      </c>
      <c r="I17" s="1" t="s">
        <v>317</v>
      </c>
      <c r="J17" s="1" t="s">
        <v>245</v>
      </c>
      <c r="K17" s="1" t="s">
        <v>317</v>
      </c>
      <c r="L17" s="1" t="s">
        <v>317</v>
      </c>
      <c r="M17" s="1" t="s">
        <v>246</v>
      </c>
      <c r="N17" s="1" t="s">
        <v>246</v>
      </c>
      <c r="O17" s="1" t="s">
        <v>247</v>
      </c>
      <c r="P17" s="1" t="s">
        <v>248</v>
      </c>
      <c r="Q17" s="1" t="s">
        <v>249</v>
      </c>
      <c r="R17" s="1" t="s">
        <v>318</v>
      </c>
      <c r="S17" s="1" t="s">
        <v>251</v>
      </c>
      <c r="T17" s="1" t="s">
        <v>252</v>
      </c>
      <c r="U17" s="1" t="s">
        <v>253</v>
      </c>
    </row>
    <row r="18" s="1" customFormat="1" spans="1:21">
      <c r="A18" s="3">
        <v>17581782089</v>
      </c>
      <c r="B18" s="1" t="s">
        <v>257</v>
      </c>
      <c r="C18" s="1" t="s">
        <v>319</v>
      </c>
      <c r="D18" s="1" t="s">
        <v>320</v>
      </c>
      <c r="E18" s="1" t="s">
        <v>114</v>
      </c>
      <c r="F18" s="1" t="s">
        <v>257</v>
      </c>
      <c r="G18" s="1" t="s">
        <v>242</v>
      </c>
      <c r="H18" s="1" t="s">
        <v>243</v>
      </c>
      <c r="I18" s="1" t="s">
        <v>321</v>
      </c>
      <c r="J18" s="1" t="s">
        <v>245</v>
      </c>
      <c r="K18" s="1" t="s">
        <v>321</v>
      </c>
      <c r="L18" s="1" t="s">
        <v>321</v>
      </c>
      <c r="M18" s="1" t="s">
        <v>246</v>
      </c>
      <c r="N18" s="1" t="s">
        <v>246</v>
      </c>
      <c r="O18" s="1" t="s">
        <v>247</v>
      </c>
      <c r="P18" s="1" t="s">
        <v>248</v>
      </c>
      <c r="Q18" s="1" t="s">
        <v>249</v>
      </c>
      <c r="R18" s="1" t="s">
        <v>322</v>
      </c>
      <c r="S18" s="1" t="s">
        <v>251</v>
      </c>
      <c r="T18" s="1" t="s">
        <v>252</v>
      </c>
      <c r="U18" s="1" t="s">
        <v>253</v>
      </c>
    </row>
    <row r="19" s="1" customFormat="1" spans="1:21">
      <c r="A19" s="3">
        <v>17581929732</v>
      </c>
      <c r="B19" s="1" t="s">
        <v>257</v>
      </c>
      <c r="C19" s="1" t="s">
        <v>323</v>
      </c>
      <c r="D19" s="1" t="s">
        <v>324</v>
      </c>
      <c r="E19" s="1" t="s">
        <v>120</v>
      </c>
      <c r="F19" s="1" t="s">
        <v>257</v>
      </c>
      <c r="G19" s="1" t="s">
        <v>242</v>
      </c>
      <c r="H19" s="1" t="s">
        <v>243</v>
      </c>
      <c r="I19" s="1" t="s">
        <v>325</v>
      </c>
      <c r="J19" s="1" t="s">
        <v>245</v>
      </c>
      <c r="K19" s="1" t="s">
        <v>325</v>
      </c>
      <c r="L19" s="1" t="s">
        <v>325</v>
      </c>
      <c r="M19" s="1" t="s">
        <v>246</v>
      </c>
      <c r="N19" s="1" t="s">
        <v>246</v>
      </c>
      <c r="O19" s="1" t="s">
        <v>247</v>
      </c>
      <c r="P19" s="1" t="s">
        <v>248</v>
      </c>
      <c r="Q19" s="1" t="s">
        <v>249</v>
      </c>
      <c r="R19" s="1" t="s">
        <v>326</v>
      </c>
      <c r="S19" s="1" t="s">
        <v>251</v>
      </c>
      <c r="T19" s="1" t="s">
        <v>252</v>
      </c>
      <c r="U19" s="1" t="s">
        <v>253</v>
      </c>
    </row>
    <row r="20" s="1" customFormat="1" spans="1:21">
      <c r="A20" s="3">
        <v>17582150037</v>
      </c>
      <c r="B20" s="1" t="s">
        <v>257</v>
      </c>
      <c r="C20" s="1" t="s">
        <v>327</v>
      </c>
      <c r="D20" s="1" t="s">
        <v>328</v>
      </c>
      <c r="E20" s="1" t="s">
        <v>126</v>
      </c>
      <c r="F20" s="1" t="s">
        <v>257</v>
      </c>
      <c r="G20" s="1" t="s">
        <v>242</v>
      </c>
      <c r="H20" s="1" t="s">
        <v>243</v>
      </c>
      <c r="I20" s="1" t="s">
        <v>329</v>
      </c>
      <c r="J20" s="1" t="s">
        <v>245</v>
      </c>
      <c r="K20" s="1" t="s">
        <v>329</v>
      </c>
      <c r="L20" s="1" t="s">
        <v>329</v>
      </c>
      <c r="M20" s="1" t="s">
        <v>246</v>
      </c>
      <c r="N20" s="1" t="s">
        <v>246</v>
      </c>
      <c r="O20" s="1" t="s">
        <v>247</v>
      </c>
      <c r="P20" s="1" t="s">
        <v>248</v>
      </c>
      <c r="Q20" s="1" t="s">
        <v>249</v>
      </c>
      <c r="R20" s="1" t="s">
        <v>330</v>
      </c>
      <c r="S20" s="1" t="s">
        <v>251</v>
      </c>
      <c r="T20" s="1" t="s">
        <v>252</v>
      </c>
      <c r="U20" s="1" t="s">
        <v>253</v>
      </c>
    </row>
    <row r="21" s="1" customFormat="1" spans="1:21">
      <c r="A21" s="3">
        <v>17582347653</v>
      </c>
      <c r="B21" s="1" t="s">
        <v>257</v>
      </c>
      <c r="C21" s="1" t="s">
        <v>331</v>
      </c>
      <c r="D21" s="1" t="s">
        <v>332</v>
      </c>
      <c r="E21" s="1" t="s">
        <v>130</v>
      </c>
      <c r="F21" s="1" t="s">
        <v>257</v>
      </c>
      <c r="G21" s="1" t="s">
        <v>242</v>
      </c>
      <c r="H21" s="1" t="s">
        <v>243</v>
      </c>
      <c r="I21" s="1" t="s">
        <v>333</v>
      </c>
      <c r="J21" s="1" t="s">
        <v>245</v>
      </c>
      <c r="K21" s="1" t="s">
        <v>333</v>
      </c>
      <c r="L21" s="1" t="s">
        <v>333</v>
      </c>
      <c r="M21" s="1" t="s">
        <v>246</v>
      </c>
      <c r="N21" s="1" t="s">
        <v>246</v>
      </c>
      <c r="O21" s="1" t="s">
        <v>247</v>
      </c>
      <c r="P21" s="1" t="s">
        <v>248</v>
      </c>
      <c r="Q21" s="1" t="s">
        <v>249</v>
      </c>
      <c r="R21" s="1" t="s">
        <v>334</v>
      </c>
      <c r="S21" s="1" t="s">
        <v>251</v>
      </c>
      <c r="T21" s="1" t="s">
        <v>252</v>
      </c>
      <c r="U21" s="1" t="s">
        <v>253</v>
      </c>
    </row>
    <row r="22" s="1" customFormat="1" spans="1:21">
      <c r="A22" s="3">
        <v>17582742507</v>
      </c>
      <c r="B22" s="1" t="s">
        <v>257</v>
      </c>
      <c r="C22" s="1" t="s">
        <v>335</v>
      </c>
      <c r="D22" s="1" t="s">
        <v>336</v>
      </c>
      <c r="E22" s="1" t="s">
        <v>134</v>
      </c>
      <c r="F22" s="1" t="s">
        <v>257</v>
      </c>
      <c r="G22" s="1" t="s">
        <v>242</v>
      </c>
      <c r="H22" s="1" t="s">
        <v>243</v>
      </c>
      <c r="I22" s="1" t="s">
        <v>337</v>
      </c>
      <c r="J22" s="1" t="s">
        <v>245</v>
      </c>
      <c r="K22" s="1" t="s">
        <v>337</v>
      </c>
      <c r="L22" s="1" t="s">
        <v>337</v>
      </c>
      <c r="M22" s="1" t="s">
        <v>246</v>
      </c>
      <c r="N22" s="1" t="s">
        <v>246</v>
      </c>
      <c r="O22" s="1" t="s">
        <v>247</v>
      </c>
      <c r="P22" s="1" t="s">
        <v>248</v>
      </c>
      <c r="Q22" s="1" t="s">
        <v>249</v>
      </c>
      <c r="R22" s="1" t="s">
        <v>338</v>
      </c>
      <c r="S22" s="1" t="s">
        <v>251</v>
      </c>
      <c r="T22" s="1" t="s">
        <v>252</v>
      </c>
      <c r="U22" s="1" t="s">
        <v>253</v>
      </c>
    </row>
    <row r="23" s="1" customFormat="1" spans="1:21">
      <c r="A23" s="3">
        <v>17582768852</v>
      </c>
      <c r="B23" s="1" t="s">
        <v>257</v>
      </c>
      <c r="C23" s="1" t="s">
        <v>339</v>
      </c>
      <c r="D23" s="1" t="s">
        <v>340</v>
      </c>
      <c r="E23" s="1" t="s">
        <v>138</v>
      </c>
      <c r="F23" s="1" t="s">
        <v>257</v>
      </c>
      <c r="G23" s="1" t="s">
        <v>242</v>
      </c>
      <c r="H23" s="1" t="s">
        <v>243</v>
      </c>
      <c r="I23" s="1" t="s">
        <v>341</v>
      </c>
      <c r="J23" s="1" t="s">
        <v>245</v>
      </c>
      <c r="K23" s="1" t="s">
        <v>341</v>
      </c>
      <c r="L23" s="1" t="s">
        <v>341</v>
      </c>
      <c r="M23" s="1" t="s">
        <v>246</v>
      </c>
      <c r="N23" s="1" t="s">
        <v>246</v>
      </c>
      <c r="O23" s="1" t="s">
        <v>247</v>
      </c>
      <c r="P23" s="1" t="s">
        <v>248</v>
      </c>
      <c r="Q23" s="1" t="s">
        <v>249</v>
      </c>
      <c r="R23" s="1" t="s">
        <v>342</v>
      </c>
      <c r="S23" s="1" t="s">
        <v>251</v>
      </c>
      <c r="T23" s="1" t="s">
        <v>252</v>
      </c>
      <c r="U23" s="1" t="s">
        <v>253</v>
      </c>
    </row>
    <row r="24" s="1" customFormat="1" spans="1:21">
      <c r="A24" s="3">
        <v>17582772394</v>
      </c>
      <c r="B24" s="1" t="s">
        <v>257</v>
      </c>
      <c r="C24" s="1" t="s">
        <v>343</v>
      </c>
      <c r="D24" s="1" t="s">
        <v>344</v>
      </c>
      <c r="E24" s="1" t="s">
        <v>143</v>
      </c>
      <c r="F24" s="1" t="s">
        <v>257</v>
      </c>
      <c r="G24" s="1" t="s">
        <v>242</v>
      </c>
      <c r="H24" s="1" t="s">
        <v>243</v>
      </c>
      <c r="I24" s="1" t="s">
        <v>345</v>
      </c>
      <c r="J24" s="1" t="s">
        <v>245</v>
      </c>
      <c r="K24" s="1" t="s">
        <v>345</v>
      </c>
      <c r="L24" s="1" t="s">
        <v>345</v>
      </c>
      <c r="M24" s="1" t="s">
        <v>246</v>
      </c>
      <c r="N24" s="1" t="s">
        <v>246</v>
      </c>
      <c r="O24" s="1" t="s">
        <v>247</v>
      </c>
      <c r="P24" s="1" t="s">
        <v>248</v>
      </c>
      <c r="Q24" s="1" t="s">
        <v>249</v>
      </c>
      <c r="R24" s="1" t="s">
        <v>346</v>
      </c>
      <c r="S24" s="1" t="s">
        <v>251</v>
      </c>
      <c r="T24" s="1" t="s">
        <v>252</v>
      </c>
      <c r="U24" s="1" t="s">
        <v>253</v>
      </c>
    </row>
    <row r="25" s="1" customFormat="1" spans="1:21">
      <c r="A25" s="3">
        <v>17582892393</v>
      </c>
      <c r="B25" s="1" t="s">
        <v>257</v>
      </c>
      <c r="C25" s="1" t="s">
        <v>347</v>
      </c>
      <c r="D25" s="1" t="s">
        <v>348</v>
      </c>
      <c r="E25" s="1" t="s">
        <v>349</v>
      </c>
      <c r="F25" s="1" t="s">
        <v>257</v>
      </c>
      <c r="G25" s="1" t="s">
        <v>242</v>
      </c>
      <c r="H25" s="1" t="s">
        <v>243</v>
      </c>
      <c r="I25" s="1" t="s">
        <v>350</v>
      </c>
      <c r="J25" s="1" t="s">
        <v>245</v>
      </c>
      <c r="K25" s="1" t="s">
        <v>350</v>
      </c>
      <c r="L25" s="1" t="s">
        <v>350</v>
      </c>
      <c r="M25" s="1" t="s">
        <v>246</v>
      </c>
      <c r="N25" s="1" t="s">
        <v>246</v>
      </c>
      <c r="O25" s="1" t="s">
        <v>247</v>
      </c>
      <c r="P25" s="1" t="s">
        <v>248</v>
      </c>
      <c r="Q25" s="1" t="s">
        <v>249</v>
      </c>
      <c r="R25" s="1" t="s">
        <v>351</v>
      </c>
      <c r="S25" s="1" t="s">
        <v>251</v>
      </c>
      <c r="T25" s="1" t="s">
        <v>252</v>
      </c>
      <c r="U25" s="1" t="s">
        <v>253</v>
      </c>
    </row>
    <row r="26" s="1" customFormat="1" spans="1:21">
      <c r="A26" s="3">
        <v>17582892194</v>
      </c>
      <c r="B26" s="1" t="s">
        <v>257</v>
      </c>
      <c r="C26" s="1" t="s">
        <v>352</v>
      </c>
      <c r="D26" s="1" t="s">
        <v>353</v>
      </c>
      <c r="E26" s="1" t="s">
        <v>149</v>
      </c>
      <c r="F26" s="1" t="s">
        <v>257</v>
      </c>
      <c r="G26" s="1" t="s">
        <v>242</v>
      </c>
      <c r="H26" s="1" t="s">
        <v>243</v>
      </c>
      <c r="I26" s="1" t="s">
        <v>354</v>
      </c>
      <c r="J26" s="1" t="s">
        <v>245</v>
      </c>
      <c r="K26" s="1" t="s">
        <v>354</v>
      </c>
      <c r="L26" s="1" t="s">
        <v>354</v>
      </c>
      <c r="M26" s="1" t="s">
        <v>246</v>
      </c>
      <c r="N26" s="1" t="s">
        <v>246</v>
      </c>
      <c r="O26" s="1" t="s">
        <v>247</v>
      </c>
      <c r="P26" s="1" t="s">
        <v>248</v>
      </c>
      <c r="Q26" s="1" t="s">
        <v>249</v>
      </c>
      <c r="R26" s="1" t="s">
        <v>355</v>
      </c>
      <c r="S26" s="1" t="s">
        <v>251</v>
      </c>
      <c r="T26" s="1" t="s">
        <v>252</v>
      </c>
      <c r="U26" s="1" t="s">
        <v>253</v>
      </c>
    </row>
    <row r="27" s="1" customFormat="1" spans="1:21">
      <c r="A27" s="3">
        <v>17582987526</v>
      </c>
      <c r="B27" s="1" t="s">
        <v>257</v>
      </c>
      <c r="C27" s="1" t="s">
        <v>356</v>
      </c>
      <c r="D27" s="1" t="s">
        <v>262</v>
      </c>
      <c r="E27" s="1" t="s">
        <v>357</v>
      </c>
      <c r="F27" s="1" t="s">
        <v>257</v>
      </c>
      <c r="G27" s="1" t="s">
        <v>242</v>
      </c>
      <c r="H27" s="1" t="s">
        <v>243</v>
      </c>
      <c r="I27" s="1" t="s">
        <v>264</v>
      </c>
      <c r="J27" s="1" t="s">
        <v>245</v>
      </c>
      <c r="K27" s="1" t="s">
        <v>264</v>
      </c>
      <c r="L27" s="1" t="s">
        <v>264</v>
      </c>
      <c r="M27" s="1" t="s">
        <v>246</v>
      </c>
      <c r="N27" s="1" t="s">
        <v>246</v>
      </c>
      <c r="O27" s="1" t="s">
        <v>247</v>
      </c>
      <c r="P27" s="1" t="s">
        <v>248</v>
      </c>
      <c r="Q27" s="1" t="s">
        <v>249</v>
      </c>
      <c r="R27" s="1" t="s">
        <v>358</v>
      </c>
      <c r="S27" s="1" t="s">
        <v>251</v>
      </c>
      <c r="T27" s="1" t="s">
        <v>252</v>
      </c>
      <c r="U27" s="1" t="s">
        <v>253</v>
      </c>
    </row>
    <row r="28" s="1" customFormat="1" spans="1:21">
      <c r="A28" s="3">
        <v>17583429935</v>
      </c>
      <c r="B28" s="1" t="s">
        <v>257</v>
      </c>
      <c r="C28" s="1" t="s">
        <v>359</v>
      </c>
      <c r="D28" s="1" t="s">
        <v>360</v>
      </c>
      <c r="E28" s="1" t="s">
        <v>158</v>
      </c>
      <c r="F28" s="1" t="s">
        <v>257</v>
      </c>
      <c r="G28" s="1" t="s">
        <v>242</v>
      </c>
      <c r="H28" s="1" t="s">
        <v>243</v>
      </c>
      <c r="I28" s="1" t="s">
        <v>361</v>
      </c>
      <c r="J28" s="1" t="s">
        <v>245</v>
      </c>
      <c r="K28" s="1" t="s">
        <v>361</v>
      </c>
      <c r="L28" s="1" t="s">
        <v>361</v>
      </c>
      <c r="M28" s="1" t="s">
        <v>246</v>
      </c>
      <c r="N28" s="1" t="s">
        <v>246</v>
      </c>
      <c r="O28" s="1" t="s">
        <v>247</v>
      </c>
      <c r="P28" s="1" t="s">
        <v>248</v>
      </c>
      <c r="Q28" s="1" t="s">
        <v>249</v>
      </c>
      <c r="R28" s="1" t="s">
        <v>362</v>
      </c>
      <c r="S28" s="1" t="s">
        <v>251</v>
      </c>
      <c r="T28" s="1" t="s">
        <v>252</v>
      </c>
      <c r="U28" s="1" t="s">
        <v>253</v>
      </c>
    </row>
    <row r="29" s="1" customFormat="1" spans="1:21">
      <c r="A29" s="3">
        <v>17583454125</v>
      </c>
      <c r="B29" s="1" t="s">
        <v>257</v>
      </c>
      <c r="C29" s="1" t="s">
        <v>363</v>
      </c>
      <c r="D29" s="1" t="s">
        <v>364</v>
      </c>
      <c r="E29" s="1" t="s">
        <v>162</v>
      </c>
      <c r="F29" s="1" t="s">
        <v>257</v>
      </c>
      <c r="G29" s="1" t="s">
        <v>242</v>
      </c>
      <c r="H29" s="1" t="s">
        <v>243</v>
      </c>
      <c r="I29" s="1" t="s">
        <v>365</v>
      </c>
      <c r="J29" s="1" t="s">
        <v>245</v>
      </c>
      <c r="K29" s="1" t="s">
        <v>365</v>
      </c>
      <c r="L29" s="1" t="s">
        <v>365</v>
      </c>
      <c r="M29" s="1" t="s">
        <v>246</v>
      </c>
      <c r="N29" s="1" t="s">
        <v>246</v>
      </c>
      <c r="O29" s="1" t="s">
        <v>247</v>
      </c>
      <c r="P29" s="1" t="s">
        <v>248</v>
      </c>
      <c r="Q29" s="1" t="s">
        <v>249</v>
      </c>
      <c r="R29" s="1" t="s">
        <v>366</v>
      </c>
      <c r="S29" s="1" t="s">
        <v>251</v>
      </c>
      <c r="T29" s="1" t="s">
        <v>252</v>
      </c>
      <c r="U29" s="1" t="s">
        <v>253</v>
      </c>
    </row>
    <row r="30" s="1" customFormat="1" spans="1:21">
      <c r="A30" s="3">
        <v>17583473845</v>
      </c>
      <c r="B30" s="1" t="s">
        <v>257</v>
      </c>
      <c r="C30" s="1" t="s">
        <v>367</v>
      </c>
      <c r="D30" s="1" t="s">
        <v>368</v>
      </c>
      <c r="E30" s="1" t="s">
        <v>369</v>
      </c>
      <c r="F30" s="1" t="s">
        <v>257</v>
      </c>
      <c r="G30" s="1" t="s">
        <v>242</v>
      </c>
      <c r="H30" s="1" t="s">
        <v>243</v>
      </c>
      <c r="I30" s="1" t="s">
        <v>370</v>
      </c>
      <c r="J30" s="1" t="s">
        <v>245</v>
      </c>
      <c r="K30" s="1" t="s">
        <v>370</v>
      </c>
      <c r="L30" s="1" t="s">
        <v>370</v>
      </c>
      <c r="M30" s="1" t="s">
        <v>246</v>
      </c>
      <c r="N30" s="1" t="s">
        <v>246</v>
      </c>
      <c r="O30" s="1" t="s">
        <v>247</v>
      </c>
      <c r="P30" s="1" t="s">
        <v>248</v>
      </c>
      <c r="Q30" s="1" t="s">
        <v>249</v>
      </c>
      <c r="R30" s="1" t="s">
        <v>371</v>
      </c>
      <c r="S30" s="1" t="s">
        <v>251</v>
      </c>
      <c r="T30" s="1" t="s">
        <v>252</v>
      </c>
      <c r="U30" s="1" t="s">
        <v>253</v>
      </c>
    </row>
    <row r="31" s="1" customFormat="1" spans="1:21">
      <c r="A31" s="3">
        <v>17583514708</v>
      </c>
      <c r="B31" s="1" t="s">
        <v>257</v>
      </c>
      <c r="C31" s="1" t="s">
        <v>372</v>
      </c>
      <c r="D31" s="1" t="s">
        <v>373</v>
      </c>
      <c r="E31" s="1" t="s">
        <v>169</v>
      </c>
      <c r="F31" s="1" t="s">
        <v>257</v>
      </c>
      <c r="G31" s="1" t="s">
        <v>242</v>
      </c>
      <c r="H31" s="1" t="s">
        <v>243</v>
      </c>
      <c r="I31" s="1" t="s">
        <v>374</v>
      </c>
      <c r="J31" s="1" t="s">
        <v>245</v>
      </c>
      <c r="K31" s="1" t="s">
        <v>374</v>
      </c>
      <c r="L31" s="1" t="s">
        <v>374</v>
      </c>
      <c r="M31" s="1" t="s">
        <v>246</v>
      </c>
      <c r="N31" s="1" t="s">
        <v>246</v>
      </c>
      <c r="O31" s="1" t="s">
        <v>247</v>
      </c>
      <c r="P31" s="1" t="s">
        <v>248</v>
      </c>
      <c r="Q31" s="1" t="s">
        <v>249</v>
      </c>
      <c r="R31" s="1" t="s">
        <v>375</v>
      </c>
      <c r="S31" s="1" t="s">
        <v>251</v>
      </c>
      <c r="T31" s="1" t="s">
        <v>252</v>
      </c>
      <c r="U31" s="1" t="s">
        <v>253</v>
      </c>
    </row>
    <row r="32" s="1" customFormat="1" spans="1:21">
      <c r="A32" s="3">
        <v>17583541176</v>
      </c>
      <c r="B32" s="1" t="s">
        <v>257</v>
      </c>
      <c r="C32" s="1" t="s">
        <v>376</v>
      </c>
      <c r="D32" s="1" t="s">
        <v>308</v>
      </c>
      <c r="E32" s="1" t="s">
        <v>171</v>
      </c>
      <c r="F32" s="1" t="s">
        <v>257</v>
      </c>
      <c r="G32" s="1" t="s">
        <v>242</v>
      </c>
      <c r="H32" s="1" t="s">
        <v>243</v>
      </c>
      <c r="I32" s="1" t="s">
        <v>377</v>
      </c>
      <c r="J32" s="1" t="s">
        <v>245</v>
      </c>
      <c r="K32" s="1" t="s">
        <v>377</v>
      </c>
      <c r="L32" s="1" t="s">
        <v>377</v>
      </c>
      <c r="M32" s="1" t="s">
        <v>246</v>
      </c>
      <c r="N32" s="1" t="s">
        <v>246</v>
      </c>
      <c r="O32" s="1" t="s">
        <v>247</v>
      </c>
      <c r="P32" s="1" t="s">
        <v>248</v>
      </c>
      <c r="Q32" s="1" t="s">
        <v>249</v>
      </c>
      <c r="R32" s="1" t="s">
        <v>378</v>
      </c>
      <c r="S32" s="1" t="s">
        <v>251</v>
      </c>
      <c r="T32" s="1" t="s">
        <v>252</v>
      </c>
      <c r="U32" s="1" t="s">
        <v>253</v>
      </c>
    </row>
    <row r="33" s="1" customFormat="1" spans="1:21">
      <c r="A33" s="3">
        <v>17583659753</v>
      </c>
      <c r="B33" s="1" t="s">
        <v>257</v>
      </c>
      <c r="C33" s="1" t="s">
        <v>379</v>
      </c>
      <c r="D33" s="1" t="s">
        <v>380</v>
      </c>
      <c r="E33" s="1" t="s">
        <v>177</v>
      </c>
      <c r="F33" s="1" t="s">
        <v>257</v>
      </c>
      <c r="G33" s="1" t="s">
        <v>242</v>
      </c>
      <c r="H33" s="1" t="s">
        <v>243</v>
      </c>
      <c r="I33" s="1" t="s">
        <v>381</v>
      </c>
      <c r="J33" s="1" t="s">
        <v>245</v>
      </c>
      <c r="K33" s="1" t="s">
        <v>381</v>
      </c>
      <c r="L33" s="1" t="s">
        <v>381</v>
      </c>
      <c r="M33" s="1" t="s">
        <v>246</v>
      </c>
      <c r="N33" s="1" t="s">
        <v>246</v>
      </c>
      <c r="O33" s="1" t="s">
        <v>247</v>
      </c>
      <c r="P33" s="1" t="s">
        <v>248</v>
      </c>
      <c r="Q33" s="1" t="s">
        <v>249</v>
      </c>
      <c r="R33" s="1" t="s">
        <v>382</v>
      </c>
      <c r="S33" s="1" t="s">
        <v>251</v>
      </c>
      <c r="T33" s="1" t="s">
        <v>252</v>
      </c>
      <c r="U33" s="1" t="s">
        <v>253</v>
      </c>
    </row>
    <row r="34" s="1" customFormat="1" spans="1:21">
      <c r="A34" s="3">
        <v>17583863763</v>
      </c>
      <c r="B34" s="1" t="s">
        <v>257</v>
      </c>
      <c r="C34" s="1" t="s">
        <v>383</v>
      </c>
      <c r="D34" s="1" t="s">
        <v>384</v>
      </c>
      <c r="E34" s="1" t="s">
        <v>183</v>
      </c>
      <c r="F34" s="1" t="s">
        <v>257</v>
      </c>
      <c r="G34" s="1" t="s">
        <v>242</v>
      </c>
      <c r="H34" s="1" t="s">
        <v>243</v>
      </c>
      <c r="I34" s="1" t="s">
        <v>385</v>
      </c>
      <c r="J34" s="1" t="s">
        <v>245</v>
      </c>
      <c r="K34" s="1" t="s">
        <v>385</v>
      </c>
      <c r="L34" s="1" t="s">
        <v>385</v>
      </c>
      <c r="M34" s="1" t="s">
        <v>246</v>
      </c>
      <c r="N34" s="1" t="s">
        <v>246</v>
      </c>
      <c r="O34" s="1" t="s">
        <v>247</v>
      </c>
      <c r="P34" s="1" t="s">
        <v>248</v>
      </c>
      <c r="Q34" s="1" t="s">
        <v>249</v>
      </c>
      <c r="R34" s="1" t="s">
        <v>386</v>
      </c>
      <c r="S34" s="1" t="s">
        <v>251</v>
      </c>
      <c r="T34" s="1" t="s">
        <v>252</v>
      </c>
      <c r="U34" s="1" t="s">
        <v>253</v>
      </c>
    </row>
    <row r="35" s="1" customFormat="1" spans="1:21">
      <c r="A35" s="3">
        <v>17583996005</v>
      </c>
      <c r="B35" s="1" t="s">
        <v>257</v>
      </c>
      <c r="C35" s="1" t="s">
        <v>387</v>
      </c>
      <c r="D35" s="1" t="s">
        <v>388</v>
      </c>
      <c r="E35" s="1" t="s">
        <v>186</v>
      </c>
      <c r="F35" s="1" t="s">
        <v>257</v>
      </c>
      <c r="G35" s="1" t="s">
        <v>242</v>
      </c>
      <c r="H35" s="1" t="s">
        <v>243</v>
      </c>
      <c r="I35" s="1" t="s">
        <v>389</v>
      </c>
      <c r="J35" s="1" t="s">
        <v>245</v>
      </c>
      <c r="K35" s="1" t="s">
        <v>389</v>
      </c>
      <c r="L35" s="1" t="s">
        <v>389</v>
      </c>
      <c r="M35" s="1" t="s">
        <v>246</v>
      </c>
      <c r="N35" s="1" t="s">
        <v>246</v>
      </c>
      <c r="O35" s="1" t="s">
        <v>247</v>
      </c>
      <c r="P35" s="1" t="s">
        <v>248</v>
      </c>
      <c r="Q35" s="1" t="s">
        <v>249</v>
      </c>
      <c r="R35" s="1" t="s">
        <v>390</v>
      </c>
      <c r="S35" s="1" t="s">
        <v>251</v>
      </c>
      <c r="T35" s="1" t="s">
        <v>252</v>
      </c>
      <c r="U35" s="1" t="s">
        <v>253</v>
      </c>
    </row>
    <row r="36" s="1" customFormat="1" spans="1:21">
      <c r="A36" s="3">
        <v>17584018280</v>
      </c>
      <c r="B36" s="1" t="s">
        <v>257</v>
      </c>
      <c r="C36" s="1" t="s">
        <v>391</v>
      </c>
      <c r="D36" s="1" t="s">
        <v>392</v>
      </c>
      <c r="E36" s="1" t="s">
        <v>189</v>
      </c>
      <c r="F36" s="1" t="s">
        <v>257</v>
      </c>
      <c r="G36" s="1" t="s">
        <v>242</v>
      </c>
      <c r="H36" s="1" t="s">
        <v>243</v>
      </c>
      <c r="I36" s="1" t="s">
        <v>393</v>
      </c>
      <c r="J36" s="1" t="s">
        <v>245</v>
      </c>
      <c r="K36" s="1" t="s">
        <v>393</v>
      </c>
      <c r="L36" s="1" t="s">
        <v>393</v>
      </c>
      <c r="M36" s="1" t="s">
        <v>246</v>
      </c>
      <c r="N36" s="1" t="s">
        <v>246</v>
      </c>
      <c r="O36" s="1" t="s">
        <v>247</v>
      </c>
      <c r="P36" s="1" t="s">
        <v>248</v>
      </c>
      <c r="Q36" s="1" t="s">
        <v>249</v>
      </c>
      <c r="R36" s="1" t="s">
        <v>394</v>
      </c>
      <c r="S36" s="1" t="s">
        <v>251</v>
      </c>
      <c r="T36" s="1" t="s">
        <v>252</v>
      </c>
      <c r="U36" s="1" t="s">
        <v>253</v>
      </c>
    </row>
    <row r="37" s="1" customFormat="1" spans="1:21">
      <c r="A37" s="3">
        <v>17584026695</v>
      </c>
      <c r="B37" s="1" t="s">
        <v>257</v>
      </c>
      <c r="C37" s="1" t="s">
        <v>395</v>
      </c>
      <c r="D37" s="1" t="s">
        <v>396</v>
      </c>
      <c r="E37" s="1" t="s">
        <v>195</v>
      </c>
      <c r="F37" s="1" t="s">
        <v>257</v>
      </c>
      <c r="G37" s="1" t="s">
        <v>242</v>
      </c>
      <c r="H37" s="1" t="s">
        <v>243</v>
      </c>
      <c r="I37" s="1" t="s">
        <v>397</v>
      </c>
      <c r="J37" s="1" t="s">
        <v>245</v>
      </c>
      <c r="K37" s="1" t="s">
        <v>397</v>
      </c>
      <c r="L37" s="1" t="s">
        <v>397</v>
      </c>
      <c r="M37" s="1" t="s">
        <v>246</v>
      </c>
      <c r="N37" s="1" t="s">
        <v>246</v>
      </c>
      <c r="O37" s="1" t="s">
        <v>247</v>
      </c>
      <c r="P37" s="1" t="s">
        <v>248</v>
      </c>
      <c r="Q37" s="1" t="s">
        <v>249</v>
      </c>
      <c r="R37" s="1" t="s">
        <v>398</v>
      </c>
      <c r="S37" s="1" t="s">
        <v>251</v>
      </c>
      <c r="T37" s="1" t="s">
        <v>252</v>
      </c>
      <c r="U37" s="1" t="s">
        <v>253</v>
      </c>
    </row>
    <row r="38" s="1" customFormat="1" spans="1:21">
      <c r="A38" s="3">
        <v>17584031068</v>
      </c>
      <c r="B38" s="1" t="s">
        <v>257</v>
      </c>
      <c r="C38" s="1" t="s">
        <v>399</v>
      </c>
      <c r="D38" s="1" t="s">
        <v>380</v>
      </c>
      <c r="E38" s="1" t="s">
        <v>198</v>
      </c>
      <c r="F38" s="1" t="s">
        <v>257</v>
      </c>
      <c r="G38" s="1" t="s">
        <v>242</v>
      </c>
      <c r="H38" s="1" t="s">
        <v>243</v>
      </c>
      <c r="I38" s="1" t="s">
        <v>381</v>
      </c>
      <c r="J38" s="1" t="s">
        <v>245</v>
      </c>
      <c r="K38" s="1" t="s">
        <v>381</v>
      </c>
      <c r="L38" s="1" t="s">
        <v>247</v>
      </c>
      <c r="M38" s="1" t="s">
        <v>400</v>
      </c>
      <c r="N38" s="1" t="s">
        <v>400</v>
      </c>
      <c r="O38" s="1" t="s">
        <v>247</v>
      </c>
      <c r="P38" s="1" t="s">
        <v>248</v>
      </c>
      <c r="Q38" s="1" t="s">
        <v>249</v>
      </c>
      <c r="R38" s="1" t="s">
        <v>401</v>
      </c>
      <c r="S38" s="1" t="s">
        <v>251</v>
      </c>
      <c r="T38" s="1" t="s">
        <v>252</v>
      </c>
      <c r="U38" s="1" t="s">
        <v>253</v>
      </c>
    </row>
    <row r="39" s="1" customFormat="1" spans="1:21">
      <c r="A39" s="3">
        <v>17584038753</v>
      </c>
      <c r="B39" s="1" t="s">
        <v>257</v>
      </c>
      <c r="C39" s="1" t="s">
        <v>402</v>
      </c>
      <c r="D39" s="1" t="s">
        <v>278</v>
      </c>
      <c r="E39" s="1" t="s">
        <v>403</v>
      </c>
      <c r="F39" s="1" t="s">
        <v>257</v>
      </c>
      <c r="G39" s="1" t="s">
        <v>242</v>
      </c>
      <c r="H39" s="1" t="s">
        <v>243</v>
      </c>
      <c r="I39" s="1" t="s">
        <v>404</v>
      </c>
      <c r="J39" s="1" t="s">
        <v>245</v>
      </c>
      <c r="K39" s="1" t="s">
        <v>404</v>
      </c>
      <c r="L39" s="1" t="s">
        <v>404</v>
      </c>
      <c r="M39" s="1" t="s">
        <v>246</v>
      </c>
      <c r="N39" s="1" t="s">
        <v>246</v>
      </c>
      <c r="O39" s="1" t="s">
        <v>247</v>
      </c>
      <c r="P39" s="1" t="s">
        <v>248</v>
      </c>
      <c r="Q39" s="1" t="s">
        <v>249</v>
      </c>
      <c r="R39" s="1" t="s">
        <v>405</v>
      </c>
      <c r="S39" s="1" t="s">
        <v>251</v>
      </c>
      <c r="T39" s="1" t="s">
        <v>252</v>
      </c>
      <c r="U39" s="1" t="s">
        <v>253</v>
      </c>
    </row>
    <row r="40" s="1" customFormat="1" spans="1:21">
      <c r="A40" s="3">
        <v>17584118649</v>
      </c>
      <c r="B40" s="1" t="s">
        <v>257</v>
      </c>
      <c r="C40" s="1" t="s">
        <v>406</v>
      </c>
      <c r="D40" s="1" t="s">
        <v>262</v>
      </c>
      <c r="E40" s="1" t="s">
        <v>407</v>
      </c>
      <c r="F40" s="1" t="s">
        <v>257</v>
      </c>
      <c r="G40" s="1" t="s">
        <v>242</v>
      </c>
      <c r="H40" s="1" t="s">
        <v>243</v>
      </c>
      <c r="I40" s="1" t="s">
        <v>264</v>
      </c>
      <c r="J40" s="1" t="s">
        <v>245</v>
      </c>
      <c r="K40" s="1" t="s">
        <v>264</v>
      </c>
      <c r="L40" s="1" t="s">
        <v>264</v>
      </c>
      <c r="M40" s="1" t="s">
        <v>246</v>
      </c>
      <c r="N40" s="1" t="s">
        <v>246</v>
      </c>
      <c r="O40" s="1" t="s">
        <v>247</v>
      </c>
      <c r="P40" s="1" t="s">
        <v>248</v>
      </c>
      <c r="Q40" s="1" t="s">
        <v>249</v>
      </c>
      <c r="R40" s="1" t="s">
        <v>408</v>
      </c>
      <c r="S40" s="1" t="s">
        <v>251</v>
      </c>
      <c r="T40" s="1" t="s">
        <v>252</v>
      </c>
      <c r="U40" s="1" t="s">
        <v>253</v>
      </c>
    </row>
    <row r="41" s="1" customFormat="1" spans="1:21">
      <c r="A41" s="3">
        <v>17588506710</v>
      </c>
      <c r="B41" s="1" t="s">
        <v>257</v>
      </c>
      <c r="C41" s="1" t="s">
        <v>409</v>
      </c>
      <c r="D41" s="1" t="s">
        <v>410</v>
      </c>
      <c r="E41" s="1" t="s">
        <v>207</v>
      </c>
      <c r="F41" s="1" t="s">
        <v>257</v>
      </c>
      <c r="G41" s="1" t="s">
        <v>242</v>
      </c>
      <c r="H41" s="1" t="s">
        <v>243</v>
      </c>
      <c r="I41" s="1" t="s">
        <v>309</v>
      </c>
      <c r="J41" s="1" t="s">
        <v>245</v>
      </c>
      <c r="K41" s="1" t="s">
        <v>309</v>
      </c>
      <c r="L41" s="1" t="s">
        <v>309</v>
      </c>
      <c r="M41" s="1" t="s">
        <v>246</v>
      </c>
      <c r="N41" s="1" t="s">
        <v>246</v>
      </c>
      <c r="O41" s="1" t="s">
        <v>247</v>
      </c>
      <c r="P41" s="1" t="s">
        <v>248</v>
      </c>
      <c r="Q41" s="1" t="s">
        <v>249</v>
      </c>
      <c r="R41" s="1" t="s">
        <v>411</v>
      </c>
      <c r="S41" s="1" t="s">
        <v>251</v>
      </c>
      <c r="T41" s="1" t="s">
        <v>252</v>
      </c>
      <c r="U41" s="1" t="s">
        <v>253</v>
      </c>
    </row>
    <row r="42" s="1" customFormat="1" spans="1:21">
      <c r="A42" s="3">
        <v>17588530450</v>
      </c>
      <c r="B42" s="1" t="s">
        <v>257</v>
      </c>
      <c r="C42" s="1" t="s">
        <v>412</v>
      </c>
      <c r="D42" s="1" t="s">
        <v>413</v>
      </c>
      <c r="E42" s="1" t="s">
        <v>211</v>
      </c>
      <c r="F42" s="1" t="s">
        <v>257</v>
      </c>
      <c r="G42" s="1" t="s">
        <v>242</v>
      </c>
      <c r="H42" s="1" t="s">
        <v>243</v>
      </c>
      <c r="I42" s="1" t="s">
        <v>309</v>
      </c>
      <c r="J42" s="1" t="s">
        <v>245</v>
      </c>
      <c r="K42" s="1" t="s">
        <v>309</v>
      </c>
      <c r="L42" s="1" t="s">
        <v>309</v>
      </c>
      <c r="M42" s="1" t="s">
        <v>246</v>
      </c>
      <c r="N42" s="1" t="s">
        <v>246</v>
      </c>
      <c r="O42" s="1" t="s">
        <v>247</v>
      </c>
      <c r="P42" s="1" t="s">
        <v>248</v>
      </c>
      <c r="Q42" s="1" t="s">
        <v>249</v>
      </c>
      <c r="R42" s="1" t="s">
        <v>414</v>
      </c>
      <c r="S42" s="1" t="s">
        <v>251</v>
      </c>
      <c r="T42" s="1" t="s">
        <v>252</v>
      </c>
      <c r="U42" s="1" t="s">
        <v>253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2022-03-23T01:11:14Z</dcterms:created>
  <dcterms:modified xsi:type="dcterms:W3CDTF">2022-03-23T01:27:00Z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6FFBE40BF5BC4B6286B9E11AAB8C4E08</vt:lpwstr>
  </property>
  <property fmtid="{D5CDD505-2E9C-101B-9397-08002B2CF9AE}" pid="3" name="KSOProductBuildVer">
    <vt:lpwstr>2052-11.1.0.11365</vt:lpwstr>
  </property>
</Properties>
</file>