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对账!$A$1:$X$37</definedName>
  </definedNames>
  <calcPr calcId="144525"/>
</workbook>
</file>

<file path=xl/sharedStrings.xml><?xml version="1.0" encoding="utf-8"?>
<sst xmlns="http://schemas.openxmlformats.org/spreadsheetml/2006/main" count="1235" uniqueCount="449">
  <si>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</si>
  <si>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</si>
  <si>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</si>
  <si>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</si>
  <si>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</si>
  <si>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</si>
  <si>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</si>
  <si>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</si>
  <si>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</si>
  <si>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</si>
  <si>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</si>
  <si>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</si>
  <si>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</si>
  <si>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</si>
  <si>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</si>
  <si>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</si>
  <si>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</si>
  <si>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</si>
  <si>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</si>
  <si>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</si>
  <si>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</si>
  <si>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</si>
  <si>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</si>
  <si>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</si>
  <si>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</si>
  <si>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16759142847	</t>
  </si>
  <si>
    <t>Ctrip</t>
  </si>
  <si>
    <t>正常</t>
  </si>
  <si>
    <t>[檀香山]威基基喜来登酒店(Sheraton Waikiki)(55862055)</t>
  </si>
  <si>
    <t>海滨特大床房（高楼层）&lt;2人入住&gt;&lt;不退款&gt;&lt;普通会员&gt;</t>
  </si>
  <si>
    <t>HKD</t>
  </si>
  <si>
    <t>LEE/JOONYOUNG</t>
  </si>
  <si>
    <t>CA13030220323HKD</t>
  </si>
  <si>
    <t>未提现</t>
  </si>
  <si>
    <t>携程开票</t>
  </si>
  <si>
    <t xml:space="preserve">	</t>
  </si>
  <si>
    <t xml:space="preserve">74226790	</t>
  </si>
  <si>
    <t xml:space="preserve">17219331543	</t>
  </si>
  <si>
    <t>[济州市]济州天山商务酒店(Jeju Skyhill Business Hotel)(55585904)</t>
  </si>
  <si>
    <t>标准双床房&lt;不退款&gt;&lt;2人入住&gt;</t>
  </si>
  <si>
    <t>choi/Myung.hun</t>
  </si>
  <si>
    <t>取消</t>
  </si>
  <si>
    <t>阶梯</t>
  </si>
  <si>
    <t xml:space="preserve">17317502850	</t>
  </si>
  <si>
    <t>[圣地亚哥]圣迭戈万豪侯爵与滨海酒店(San Diego Marriott Marquis and Marina)(55505342)</t>
  </si>
  <si>
    <t>湾景两张双人床房（带阳台）&lt;2人入住&gt;&lt;不退款&gt;&lt;早餐&gt;</t>
  </si>
  <si>
    <t>SU/HUI KUN,SU/HUI KUN</t>
  </si>
  <si>
    <t xml:space="preserve">2415544	</t>
  </si>
  <si>
    <t xml:space="preserve">88884209	</t>
  </si>
  <si>
    <t xml:space="preserve">17454933627	</t>
  </si>
  <si>
    <t>[新加坡]新加坡史各士皇族酒店(Royal Plaza on Scotts)(56174646)</t>
  </si>
  <si>
    <t>豪华特大床房&lt;早餐&gt;&lt;不退款&gt;&lt;2人入住&gt;</t>
  </si>
  <si>
    <t>Foo/Melvin</t>
  </si>
  <si>
    <t xml:space="preserve">17510288153	</t>
  </si>
  <si>
    <t>[波士顿]波士顿后湾希尔顿酒店(Hilton Boston Back Bay)(55852088)</t>
  </si>
  <si>
    <t>特大床房&lt;不退款&gt;&lt;2人入住&gt;</t>
  </si>
  <si>
    <t>TYNEFIELD/GALE LLOYD</t>
  </si>
  <si>
    <t xml:space="preserve">2439721	</t>
  </si>
  <si>
    <t xml:space="preserve">17518065902	</t>
  </si>
  <si>
    <t>2张双人床房&lt;不退款&gt;&lt;2人入住&gt;</t>
  </si>
  <si>
    <t>LIU/CHENGCHENG,ZHENG/GUOHONG</t>
  </si>
  <si>
    <t xml:space="preserve">2441465	</t>
  </si>
  <si>
    <t xml:space="preserve">17628225292	</t>
  </si>
  <si>
    <t>[比萨]杜尔墨大酒店(Grand Hotel Duomo)(55320482)</t>
  </si>
  <si>
    <t>标准双人床房&lt;2人入住&gt;&lt;不退款&gt;&lt;早餐&gt;</t>
  </si>
  <si>
    <t>Peruzzi/Debora</t>
  </si>
  <si>
    <t xml:space="preserve">T03762768	</t>
  </si>
  <si>
    <t xml:space="preserve">17635745461	</t>
  </si>
  <si>
    <t>[塞维利亚]塞维利亚顶点酒店(Vértice Sevilla)(55543045)</t>
  </si>
  <si>
    <t>舒适精致套房&lt;2人入住&gt;&lt;不退款&gt;</t>
  </si>
  <si>
    <t>Garcia Zopfi/Sonia</t>
  </si>
  <si>
    <t xml:space="preserve">2464230	</t>
  </si>
  <si>
    <t xml:space="preserve">17642282804	</t>
  </si>
  <si>
    <t>[纽约]纽约市中心希尔顿康拉德酒店	(Conrad New York Downtown)(55299072)</t>
  </si>
  <si>
    <t>豪华特大床套房&lt;2人入住&gt;&lt;不退款&gt;</t>
  </si>
  <si>
    <t>Yang/Xiuwawa,Ni/Yeqing</t>
  </si>
  <si>
    <t xml:space="preserve">2465590	</t>
  </si>
  <si>
    <t xml:space="preserve">3238638262	</t>
  </si>
  <si>
    <t xml:space="preserve">17642630423	</t>
  </si>
  <si>
    <t>[雅加达]苏迪曼哈里斯套房酒店(Harris Suites fX Sudirman)(55832085)</t>
  </si>
  <si>
    <t>哈里斯房&lt;2人入住&gt;&lt;不退款&gt;</t>
  </si>
  <si>
    <t>LEE/SUNGBIN</t>
  </si>
  <si>
    <t xml:space="preserve">2465799	</t>
  </si>
  <si>
    <t xml:space="preserve">17647491776	</t>
  </si>
  <si>
    <t>[圣地亚哥]圣迭戈喜来登海滨酒店(Sheraton San Diego Hotel &amp; Marina)(55519674)</t>
  </si>
  <si>
    <t>景观塔楼2张双人床房&lt;2人入住&gt;&lt;不退款&gt;</t>
  </si>
  <si>
    <t>Gaona/Kylie</t>
  </si>
  <si>
    <t xml:space="preserve">2466316	</t>
  </si>
  <si>
    <t xml:space="preserve">94238334	</t>
  </si>
  <si>
    <t xml:space="preserve">17649193740	</t>
  </si>
  <si>
    <t>[巴黎]巴黎香榭丽舍克莱夫酒店-- 克雷斯特精选(La Clef Champs-Élysées Paris by The Crest Collection)(55932691)</t>
  </si>
  <si>
    <t>蒙马特复式房(带露台)&lt;2人入住&gt;&lt;不退款&gt;&lt;早餐&gt;</t>
  </si>
  <si>
    <t>ZHENG/CHANGHUA</t>
  </si>
  <si>
    <t xml:space="preserve">2467112	</t>
  </si>
  <si>
    <t xml:space="preserve">6044580	</t>
  </si>
  <si>
    <t xml:space="preserve">17649413986	</t>
  </si>
  <si>
    <t>[卡萨诺韦]米兰玛律本萨机场智选假日酒店(Holiday Inn Express Milan - Malpensa Airport, an Ihg Hotel)(55414334)</t>
  </si>
  <si>
    <t>休闲特大床房&lt;2人入住&gt;&lt;不退款&gt;&lt;早餐&gt;</t>
  </si>
  <si>
    <t>McLaren/Colin</t>
  </si>
  <si>
    <t>补单</t>
  </si>
  <si>
    <t>[新加坡]新加坡史各士皇族酒店(Royal Plaza on Scotts)(46053022)</t>
  </si>
  <si>
    <t>退单</t>
  </si>
  <si>
    <t xml:space="preserve">17658031239	</t>
  </si>
  <si>
    <t>[釜山]釜山海云台宜大使宜必思快捷酒店(Ibis Budget Ambassador Busan Haeundae)(55841614)</t>
  </si>
  <si>
    <t>城景标准双床房&lt;2人入住&gt;&lt;不退款&gt;&lt;早餐&gt;</t>
  </si>
  <si>
    <t>Oh/wonjun,Oh/hyunseung</t>
  </si>
  <si>
    <t xml:space="preserve">2469574	</t>
  </si>
  <si>
    <t>9106WCI530</t>
  </si>
  <si>
    <t xml:space="preserve">9106WCI532	</t>
  </si>
  <si>
    <t xml:space="preserve">17666745010	</t>
  </si>
  <si>
    <t>[斯蒂迪奥城]BLVD Spa 酒店 - 步行可至好莱坞环球影城(Blvd Hotel &amp; Spa - Walking Distance to Universal Studios Hollywood)(55547371)</t>
  </si>
  <si>
    <t>特大床套房&lt;2人入住&gt;&lt;不退款&gt;</t>
  </si>
  <si>
    <t>Boever/Jonathan Michael,Pamintuan/Grisell Paulina</t>
  </si>
  <si>
    <t xml:space="preserve">2471147	</t>
  </si>
  <si>
    <t xml:space="preserve">0322ADO547	</t>
  </si>
  <si>
    <t xml:space="preserve">17667216164	</t>
  </si>
  <si>
    <t>[吉隆坡]吉隆坡四季酒店(Four Seasons Hotel Kuala Lumpur)(55542782)</t>
  </si>
  <si>
    <t>城景特大床房&lt;2人入住&gt;&lt;不退款&gt;&lt;早餐&gt;</t>
  </si>
  <si>
    <t>KAMARUDDIN/ROSS,FABIAN/CARRA ROSS ZERRINE</t>
  </si>
  <si>
    <t xml:space="preserve">3135796	</t>
  </si>
  <si>
    <t xml:space="preserve">17668079930	</t>
  </si>
  <si>
    <t>[迪拜]卓美亚古堡酒店 - 夏宫(Jumeirah Dar Al Masyaf at Madinat Jumeirah)(70391950)</t>
  </si>
  <si>
    <t>豪华客房 (Gulf Summerhouse Arabian)&lt;2人入住&gt;&lt;不退款&gt;&lt;早餐&gt;</t>
  </si>
  <si>
    <t>DU/SHISHENG</t>
  </si>
  <si>
    <t xml:space="preserve">2471985	</t>
  </si>
  <si>
    <t xml:space="preserve">CI3TRVCO	</t>
  </si>
  <si>
    <t xml:space="preserve">17668361507	</t>
  </si>
  <si>
    <t>[泗水]泗水瓦萨酒店(Vasa Hotel Surabaya)(55851771)</t>
  </si>
  <si>
    <t>精选特大床房&lt;不退款&gt;&lt;2人入住&gt;</t>
  </si>
  <si>
    <t>SUTANTIJO/IGNATIUS</t>
  </si>
  <si>
    <t xml:space="preserve">2472140	</t>
  </si>
  <si>
    <t xml:space="preserve">17668402743	</t>
  </si>
  <si>
    <t>[灵韦]曼彻斯特机场智选假日酒店 - IHG 旗下饭店(Holiday Inn Express Manchester Airport, an Ihg Hotel)(55354858)</t>
  </si>
  <si>
    <t>标准客房&lt;2人入住&gt;&lt;不退款&gt;</t>
  </si>
  <si>
    <t>Schoenenberger/Alex</t>
  </si>
  <si>
    <t xml:space="preserve">29266895	</t>
  </si>
  <si>
    <t xml:space="preserve">17668409896	</t>
  </si>
  <si>
    <t>[不来梅]不来梅丽笙蓝标酒店(Radisson Blu Hotel Bremen)(56196481)</t>
  </si>
  <si>
    <t>中庭景观标准房&lt;2人入住&gt;&lt;不退款&gt;&lt;早餐&gt;</t>
  </si>
  <si>
    <t>Berger/Thomas</t>
  </si>
  <si>
    <t xml:space="preserve">0021262268	</t>
  </si>
  <si>
    <t xml:space="preserve">17668272491	</t>
  </si>
  <si>
    <t>slassi/Mourad,holtzheimer/alyssia</t>
  </si>
  <si>
    <t xml:space="preserve">48314235	</t>
  </si>
  <si>
    <t xml:space="preserve">17669116484	</t>
  </si>
  <si>
    <t>Mat Arshad/Mahrosyati</t>
  </si>
  <si>
    <t xml:space="preserve">2472637	</t>
  </si>
  <si>
    <t xml:space="preserve">17669210164	</t>
  </si>
  <si>
    <t>[曼谷]曼谷素坤逸11纸牌屋酒店(Solitaire Bangkok Sukhumvit 11)(55694582)</t>
  </si>
  <si>
    <t>至尊豪华房&lt;不退款&gt;&lt;2人入住&gt;</t>
  </si>
  <si>
    <t>Thompson/Cameron</t>
  </si>
  <si>
    <t xml:space="preserve">2472687	</t>
  </si>
  <si>
    <t xml:space="preserve">RZ-1910796866	</t>
  </si>
  <si>
    <t xml:space="preserve">17669279412	</t>
  </si>
  <si>
    <t>[曼谷]懒散星期天青年旅舍(Lazy Sunday Hostel)(55391332)</t>
  </si>
  <si>
    <t>独立客房-带公共浴室&lt;不退款&gt;&lt;2人入住&gt;</t>
  </si>
  <si>
    <t>Ekawat/Weerawech</t>
  </si>
  <si>
    <t xml:space="preserve">2472710	</t>
  </si>
  <si>
    <t xml:space="preserve">ta	</t>
  </si>
  <si>
    <t xml:space="preserve">17676695601	</t>
  </si>
  <si>
    <t>[弗朗斯地区鲁瓦西]阿克蒂苏尔斯施坦丁套房酒店(Standing Hotel Suites by Actisource)(56128364)</t>
  </si>
  <si>
    <t>精致套房&lt;不退款&gt;&lt;2人入住&gt;</t>
  </si>
  <si>
    <t>GUIGNOLET/MANON</t>
  </si>
  <si>
    <t xml:space="preserve">17677488346	</t>
  </si>
  <si>
    <t>[威斯敏斯特城]索帕丁顿酒店(So Paddington Hotel)(55851864)</t>
  </si>
  <si>
    <t>双人床房&lt;不退款&gt;&lt;2人入住&gt;</t>
  </si>
  <si>
    <t>Worsley/Peter</t>
  </si>
  <si>
    <t xml:space="preserve">2473602	</t>
  </si>
  <si>
    <t xml:space="preserve">17677498281	</t>
  </si>
  <si>
    <t>[仁川]仁川华美达酒店(Ramada by Wyndham Incheon)(60467396)</t>
  </si>
  <si>
    <t>豪华大床房&lt;不退款&gt;&lt;2人入住&gt;</t>
  </si>
  <si>
    <t>Ryu/Hyunwoo</t>
  </si>
  <si>
    <t xml:space="preserve">2473607	</t>
  </si>
  <si>
    <t xml:space="preserve">17677886113	</t>
  </si>
  <si>
    <t>标准双床房&lt;2人入住&gt;&lt;不退款&gt;</t>
  </si>
  <si>
    <t xml:space="preserve">17677935530	</t>
  </si>
  <si>
    <t>[巴厘岛]巴厘岛阿斯顿仓古海滩度假村(ASTON Canggu Beach Resort)(55895705)</t>
  </si>
  <si>
    <t>高级房&lt;2人入住&gt;&lt;不退款&gt;</t>
  </si>
  <si>
    <t>septiarini/fitri</t>
  </si>
  <si>
    <t xml:space="preserve">17678399140	</t>
  </si>
  <si>
    <t>[Klojen]爱玛黎丝马朗酒店(Amaris Hotel Malang)(89916396)</t>
  </si>
  <si>
    <t>智能双床房&lt;2人入住&gt;&lt;不退款&gt;&lt;早餐&gt;</t>
  </si>
  <si>
    <t>susanto/susanto</t>
  </si>
  <si>
    <t xml:space="preserve">17678486907	</t>
  </si>
  <si>
    <t>[首尔]首尔东大门诺富特大使酒店(Novotel Ambassador Seoul Dongdaemun Hotels &amp; Residences)(55543066)</t>
  </si>
  <si>
    <t>一室公寓（特大床）&lt;1&gt;&lt;不退款&gt;&lt;2人入住&gt;</t>
  </si>
  <si>
    <t>sunwoo/sangdo</t>
  </si>
  <si>
    <t xml:space="preserve">A5U6WCI640	</t>
  </si>
  <si>
    <t xml:space="preserve">17678617181	</t>
  </si>
  <si>
    <t>[胡志明市]西贡大使酒店(Ambassador Saigon Hotel)(55345907)</t>
  </si>
  <si>
    <t>高级双人房（无窗）&lt;2人入住&gt;&lt;不退款&gt;</t>
  </si>
  <si>
    <t>Nguyen/Ngo nhi</t>
  </si>
  <si>
    <t xml:space="preserve">1911356898	</t>
  </si>
  <si>
    <t xml:space="preserve">17678834214	</t>
  </si>
  <si>
    <t>[伊斯坦布尔]绿色公园潘迪克酒店(The Green Park Pendik)(60494090)</t>
  </si>
  <si>
    <t>海景房&lt;2人入住&gt;&lt;不退款&gt;&lt;早餐&gt;</t>
  </si>
  <si>
    <t>Capitanu/Gheorghe,Capitanu/Gheorghe</t>
  </si>
  <si>
    <t xml:space="preserve">106338537	</t>
  </si>
  <si>
    <t xml:space="preserve">17678870561	</t>
  </si>
  <si>
    <t>[弗雷斯诺]大学广场酒店(University Square Hotel)(69451795)</t>
  </si>
  <si>
    <t>豪华特大床房&lt;不退款&gt;&lt;2人入住&gt;</t>
  </si>
  <si>
    <t>Gilbert/Daniel Douglas</t>
  </si>
  <si>
    <t xml:space="preserve">1911373603	</t>
  </si>
  <si>
    <t xml:space="preserve">17679398565	</t>
  </si>
  <si>
    <t>[波士顿]波士顿舒适酒店(Comfort Inn Boston)(55862043)</t>
  </si>
  <si>
    <t>标准双人房&lt;早餐&gt;&lt;不退款&gt;&lt;2人入住&gt;</t>
  </si>
  <si>
    <t>Nielsen/Rune</t>
  </si>
  <si>
    <t xml:space="preserve">2474687	</t>
  </si>
  <si>
    <t xml:space="preserve">17679726789	</t>
  </si>
  <si>
    <t>[孔夫朗－圣奥诺里讷]钟楼康弗兰圣奥诺丽娜酒店(Campanile Conflans-Sainte-Honorine)(70789079)</t>
  </si>
  <si>
    <t>双人床房&lt;2人入住&gt;&lt;不退款&gt;&lt;早餐&gt;</t>
  </si>
  <si>
    <t>metbach/Jessy</t>
  </si>
  <si>
    <t xml:space="preserve">33243UC000440	</t>
  </si>
  <si>
    <t>，</t>
  </si>
  <si>
    <t xml:space="preserve"> 68718.62 HKD</t>
  </si>
  <si>
    <t>A220323101533481</t>
  </si>
  <si>
    <t>总计：68718.62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</si>
  <si>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</si>
  <si>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</si>
  <si>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</si>
  <si>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</si>
  <si>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</si>
  <si>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</si>
  <si>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</si>
  <si>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</si>
  <si>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</si>
  <si>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</si>
  <si>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</si>
  <si>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</si>
  <si>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</si>
  <si>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</si>
  <si>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</si>
  <si>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</si>
  <si>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</si>
  <si>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</si>
  <si>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2022-01-23</t>
  </si>
  <si>
    <t>2406859</t>
  </si>
  <si>
    <t>济州天山商务酒店</t>
  </si>
  <si>
    <t>choi Myung.hun</t>
  </si>
  <si>
    <t>2022-03-18</t>
  </si>
  <si>
    <t>2022-03-20</t>
  </si>
  <si>
    <t>退房日周结</t>
  </si>
  <si>
    <t>224.10</t>
  </si>
  <si>
    <t>274.00</t>
  </si>
  <si>
    <t>0</t>
  </si>
  <si>
    <t>0.00</t>
  </si>
  <si>
    <t>携程汇智国际直连</t>
  </si>
  <si>
    <t>925</t>
  </si>
  <si>
    <t>2022-01-23 08:04:30</t>
  </si>
  <si>
    <t>否</t>
  </si>
  <si>
    <t>汇智国际旅游发展有限公司</t>
  </si>
  <si>
    <t>直连</t>
  </si>
  <si>
    <t>2022-02-09</t>
  </si>
  <si>
    <t>2415544</t>
  </si>
  <si>
    <t>圣迭戈万豪侯爵与滨海酒店</t>
  </si>
  <si>
    <t>SU HUI KUN,SU HUI KUN</t>
  </si>
  <si>
    <t>2022-03-19</t>
  </si>
  <si>
    <t>3046.60</t>
  </si>
  <si>
    <t>3724.00</t>
  </si>
  <si>
    <t>2022-02-09 12:04:29</t>
  </si>
  <si>
    <t>2022-02-28</t>
  </si>
  <si>
    <t>2439721</t>
  </si>
  <si>
    <t>波士顿后湾希尔顿酒店</t>
  </si>
  <si>
    <t>TYNEFIELD GALE LLOYD</t>
  </si>
  <si>
    <t>2079.49</t>
  </si>
  <si>
    <t>2566.00</t>
  </si>
  <si>
    <t>2022-02-28 10:12:32</t>
  </si>
  <si>
    <t>2441465</t>
  </si>
  <si>
    <t>LIU CHENGCHENG,ZHENG GUOHONG</t>
  </si>
  <si>
    <t>2400.40</t>
  </si>
  <si>
    <t>2962.00</t>
  </si>
  <si>
    <t>2022-02-28 21:52:46</t>
  </si>
  <si>
    <t>2022-03-11</t>
  </si>
  <si>
    <t>2462453</t>
  </si>
  <si>
    <t>杜尔墨大酒店</t>
  </si>
  <si>
    <t>Peruzzi Debora</t>
  </si>
  <si>
    <t>976.50</t>
  </si>
  <si>
    <t>1206.00</t>
  </si>
  <si>
    <t>2022-03-11 23:24:07</t>
  </si>
  <si>
    <t>2022-03-13</t>
  </si>
  <si>
    <t>2464230</t>
  </si>
  <si>
    <t>塞维利亚顶点酒店</t>
  </si>
  <si>
    <t>Garcia Zopfi Sonia</t>
  </si>
  <si>
    <t>531.21</t>
  </si>
  <si>
    <t>655.00</t>
  </si>
  <si>
    <t>2022-03-13 05:09:45</t>
  </si>
  <si>
    <t>2022-03-14</t>
  </si>
  <si>
    <t>2465590</t>
  </si>
  <si>
    <t>纽约市中心希尔顿康拉德酒店</t>
  </si>
  <si>
    <t>Yang Xiuwawa,Ni Yeqing</t>
  </si>
  <si>
    <t>1819.07</t>
  </si>
  <si>
    <t>2243.00</t>
  </si>
  <si>
    <t>2022-03-14 02:16:43</t>
  </si>
  <si>
    <t>2465799</t>
  </si>
  <si>
    <t>FX苏迪曼哈里斯套房酒店</t>
  </si>
  <si>
    <t>LEE SUNGBIN</t>
  </si>
  <si>
    <t>321.16</t>
  </si>
  <si>
    <t>396.00</t>
  </si>
  <si>
    <t>2022-03-14 10:00:49</t>
  </si>
  <si>
    <t>2466316</t>
  </si>
  <si>
    <t>圣迭戈喜来登海滨酒店</t>
  </si>
  <si>
    <t>Gaona Kylie</t>
  </si>
  <si>
    <t>2642.24</t>
  </si>
  <si>
    <t>3258.00</t>
  </si>
  <si>
    <t>2022-03-14 15:55:57</t>
  </si>
  <si>
    <t>2467112</t>
  </si>
  <si>
    <t>克莱夫香榭丽舍农场酒店</t>
  </si>
  <si>
    <t>ZHENG CHANGHUA</t>
  </si>
  <si>
    <t>12049.84</t>
  </si>
  <si>
    <t>14858.00</t>
  </si>
  <si>
    <t>2022-03-14 23:50:52</t>
  </si>
  <si>
    <t>2022-03-15</t>
  </si>
  <si>
    <t>2467202</t>
  </si>
  <si>
    <t xml:space="preserve">米兰马尔彭萨智选假日酒店 </t>
  </si>
  <si>
    <t>McLaren Colin</t>
  </si>
  <si>
    <t>383.58</t>
  </si>
  <si>
    <t>471.00</t>
  </si>
  <si>
    <t>2022-03-15 04:11:56</t>
  </si>
  <si>
    <t>2022-03-16</t>
  </si>
  <si>
    <t>2469574</t>
  </si>
  <si>
    <t>釜山海云台宜大使宜必思快捷酒店</t>
  </si>
  <si>
    <t>Oh wonjun,Oh hyunseung</t>
  </si>
  <si>
    <t>1081.35</t>
  </si>
  <si>
    <t>1326.00</t>
  </si>
  <si>
    <t>2022-03-16 15:21:59</t>
  </si>
  <si>
    <t>2022-03-17</t>
  </si>
  <si>
    <t>2471147</t>
  </si>
  <si>
    <t>林荫大道水疗酒店</t>
  </si>
  <si>
    <t>Boever Jonathan Michael,Pamintuan Grisell Paulina</t>
  </si>
  <si>
    <t>1252.44</t>
  </si>
  <si>
    <t>1539.00</t>
  </si>
  <si>
    <t>2022-03-17 14:04:30</t>
  </si>
  <si>
    <t>2471985</t>
  </si>
  <si>
    <t>卓美亚古堡酒店——夏宫</t>
  </si>
  <si>
    <t>DU SHISHENG</t>
  </si>
  <si>
    <t>16168.58</t>
  </si>
  <si>
    <t>19868.00</t>
  </si>
  <si>
    <t>2022-03-17 22:53:50</t>
  </si>
  <si>
    <t>2472103</t>
  </si>
  <si>
    <t>slassi Mourad,holtzheimer alyssia</t>
  </si>
  <si>
    <t>425.62</t>
  </si>
  <si>
    <t>523.00</t>
  </si>
  <si>
    <t>2022-03-18 08:40:19</t>
  </si>
  <si>
    <t>2472140</t>
  </si>
  <si>
    <t>泗水瓦萨酒店</t>
  </si>
  <si>
    <t>SUTANTIJO IGNATIUS</t>
  </si>
  <si>
    <t>231.01</t>
  </si>
  <si>
    <t>284.00</t>
  </si>
  <si>
    <t>2022-03-18 02:31:41</t>
  </si>
  <si>
    <t>2472167</t>
  </si>
  <si>
    <t>曼彻斯特机场智选假日酒店</t>
  </si>
  <si>
    <t>Schoenenberger Alex</t>
  </si>
  <si>
    <t>904.50</t>
  </si>
  <si>
    <t>1112.00</t>
  </si>
  <si>
    <t>2022-03-18 04:12:13</t>
  </si>
  <si>
    <t>2472178</t>
  </si>
  <si>
    <t>不来梅丽笙蓝标酒店</t>
  </si>
  <si>
    <t>Berger Thomas</t>
  </si>
  <si>
    <t>1008.62</t>
  </si>
  <si>
    <t>1240.00</t>
  </si>
  <si>
    <t>2022-03-18 05:10:29</t>
  </si>
  <si>
    <t>2472637</t>
  </si>
  <si>
    <t>吉隆坡四季酒店</t>
  </si>
  <si>
    <t>Mat Arshad Mahrosyati</t>
  </si>
  <si>
    <t>1230.67</t>
  </si>
  <si>
    <t>1513.00</t>
  </si>
  <si>
    <t>2022-03-18 13:12:26</t>
  </si>
  <si>
    <t>2472687</t>
  </si>
  <si>
    <t>曼谷素坤逸11纸牌屋酒店</t>
  </si>
  <si>
    <t>Thompson Cameron</t>
  </si>
  <si>
    <t>852.44</t>
  </si>
  <si>
    <t>1048.00</t>
  </si>
  <si>
    <t>2022-03-18 13:53:12</t>
  </si>
  <si>
    <t>2472710</t>
  </si>
  <si>
    <t>懒散星期天青年旅舍</t>
  </si>
  <si>
    <t>Ekawat Weerawech</t>
  </si>
  <si>
    <t>105.74</t>
  </si>
  <si>
    <t>130.00</t>
  </si>
  <si>
    <t>2022-03-18 14:10:57</t>
  </si>
  <si>
    <t>2473232</t>
  </si>
  <si>
    <t>阿克缇索尔斯声誉优良套房酒店</t>
  </si>
  <si>
    <t>GUIGNOLET MANON</t>
  </si>
  <si>
    <t>636.08</t>
  </si>
  <si>
    <t>782.00</t>
  </si>
  <si>
    <t>2022-03-18 19:36:56</t>
  </si>
  <si>
    <t>2473602</t>
  </si>
  <si>
    <t>索帕丁顿酒店</t>
  </si>
  <si>
    <t>Worsley Peter</t>
  </si>
  <si>
    <t>439.24</t>
  </si>
  <si>
    <t>540.00</t>
  </si>
  <si>
    <t>-540</t>
  </si>
  <si>
    <t>-439</t>
  </si>
  <si>
    <t>2022-03-18 23:18:57</t>
  </si>
  <si>
    <t>2473764</t>
  </si>
  <si>
    <t>仁川华美达酒店</t>
  </si>
  <si>
    <t>Ryu Hyunwoo</t>
  </si>
  <si>
    <t>443.14</t>
  </si>
  <si>
    <t>544.00</t>
  </si>
  <si>
    <t>2022-03-19 08:33:05</t>
  </si>
  <si>
    <t>2473793</t>
  </si>
  <si>
    <t>巴厘岛阿斯顿仓古海滩度假村</t>
  </si>
  <si>
    <t>septiarini fitri</t>
  </si>
  <si>
    <t>201.21</t>
  </si>
  <si>
    <t>247.00</t>
  </si>
  <si>
    <t>2022-03-19 09:12:51</t>
  </si>
  <si>
    <t>2474064</t>
  </si>
  <si>
    <t>爱玛黎丝马朗酒店</t>
  </si>
  <si>
    <t>susanto susanto</t>
  </si>
  <si>
    <t>114.86</t>
  </si>
  <si>
    <t>141.00</t>
  </si>
  <si>
    <t>2022-03-19 12:36:52</t>
  </si>
  <si>
    <t>2474115</t>
  </si>
  <si>
    <t>首尔东大门诺富特大使酒店</t>
  </si>
  <si>
    <t>sunwoo sangdo</t>
  </si>
  <si>
    <t>944.12</t>
  </si>
  <si>
    <t>1159.00</t>
  </si>
  <si>
    <t>-1158</t>
  </si>
  <si>
    <t>-944</t>
  </si>
  <si>
    <t>2022-03-19 13:09:14</t>
  </si>
  <si>
    <t>2474183</t>
  </si>
  <si>
    <t>西贡大使酒店</t>
  </si>
  <si>
    <t>Nguyen Ngo nhi</t>
  </si>
  <si>
    <t>145.81</t>
  </si>
  <si>
    <t>179.00</t>
  </si>
  <si>
    <t>2022-03-19 13:58:11</t>
  </si>
  <si>
    <t>2474331</t>
  </si>
  <si>
    <t>绿色公园潘迪克酒店</t>
  </si>
  <si>
    <t>Capitanu Gheorghe,Capitanu Gheorghe</t>
  </si>
  <si>
    <t>356.79</t>
  </si>
  <si>
    <t>438.00</t>
  </si>
  <si>
    <t>2022-03-19 15:42:24</t>
  </si>
  <si>
    <t>2474351</t>
  </si>
  <si>
    <t>大学广场酒店</t>
  </si>
  <si>
    <t>Gilbert Daniel Douglas</t>
  </si>
  <si>
    <t>490.39</t>
  </si>
  <si>
    <t>602.00</t>
  </si>
  <si>
    <t>2022-03-19 15:43:56</t>
  </si>
  <si>
    <t>2474687</t>
  </si>
  <si>
    <t>波士顿舒适酒店</t>
  </si>
  <si>
    <t>Nielsen Rune</t>
  </si>
  <si>
    <t>1086.68</t>
  </si>
  <si>
    <t>1334.00</t>
  </si>
  <si>
    <t>2022-03-19 19:27:08</t>
  </si>
  <si>
    <t>2474846</t>
  </si>
  <si>
    <t>钟楼康弗兰圣奥诺丽娜酒店</t>
  </si>
  <si>
    <t>metbach Jessy</t>
  </si>
  <si>
    <t>384.49</t>
  </si>
  <si>
    <t>472.00</t>
  </si>
  <si>
    <t>2022-03-19 21:34:35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</si>
</sst>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6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3" borderId="4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18" fillId="11" borderId="1" applyNumberFormat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44637</v>
      </c>
      <c r="G2" s="6">
        <v>44640</v>
      </c>
      <c r="H2" s="4">
        <v>1</v>
      </c>
      <c r="I2" s="4">
        <v>3</v>
      </c>
      <c r="J2" s="4">
        <v>3</v>
      </c>
      <c r="K2" s="4" t="s">
        <v>30</v>
      </c>
      <c r="L2" s="4">
        <v>8466</v>
      </c>
      <c r="M2" s="4">
        <v>8466</v>
      </c>
      <c r="N2" s="4" t="s">
        <v>31</v>
      </c>
      <c r="O2" s="4" t="s">
        <v>32</v>
      </c>
      <c r="P2" s="4" t="s">
        <v>33</v>
      </c>
      <c r="Q2" s="4">
        <v>0</v>
      </c>
      <c r="R2" s="7">
        <v>44509</v>
      </c>
      <c r="S2" s="6">
        <v>44643</v>
      </c>
      <c r="T2" s="4" t="s">
        <v>34</v>
      </c>
      <c r="U2" s="4">
        <v>8466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44638</v>
      </c>
      <c r="G3" s="6">
        <v>44640</v>
      </c>
      <c r="H3" s="4">
        <v>1</v>
      </c>
      <c r="I3" s="4">
        <v>2</v>
      </c>
      <c r="J3" s="4">
        <v>2</v>
      </c>
      <c r="K3" s="4" t="s">
        <v>30</v>
      </c>
      <c r="L3" s="4">
        <v>274</v>
      </c>
      <c r="M3" s="4">
        <v>274</v>
      </c>
      <c r="N3" s="4" t="s">
        <v>40</v>
      </c>
      <c r="O3" s="4" t="s">
        <v>32</v>
      </c>
      <c r="P3" s="4" t="s">
        <v>33</v>
      </c>
      <c r="Q3" s="4">
        <v>0</v>
      </c>
      <c r="R3" s="7">
        <v>44584</v>
      </c>
      <c r="S3" s="6">
        <v>44643</v>
      </c>
      <c r="T3" s="4" t="s">
        <v>34</v>
      </c>
      <c r="U3" s="4">
        <v>274</v>
      </c>
      <c r="V3" s="4">
        <v>0</v>
      </c>
      <c r="W3" s="4">
        <v>0</v>
      </c>
      <c r="X3" s="4" t="s">
        <v>35</v>
      </c>
      <c r="Y3" s="4" t="s">
        <v>35</v>
      </c>
    </row>
    <row r="4" s="4" customFormat="1" spans="1:25">
      <c r="A4" s="4" t="s">
        <v>25</v>
      </c>
      <c r="B4" s="4" t="s">
        <v>26</v>
      </c>
      <c r="C4" s="4" t="s">
        <v>41</v>
      </c>
      <c r="D4" s="4" t="s">
        <v>28</v>
      </c>
      <c r="E4" s="4" t="s">
        <v>29</v>
      </c>
      <c r="F4" s="6">
        <v>44637</v>
      </c>
      <c r="G4" s="6">
        <v>44640</v>
      </c>
      <c r="H4" s="4">
        <v>1</v>
      </c>
      <c r="I4" s="4">
        <v>3</v>
      </c>
      <c r="J4" s="4">
        <v>3</v>
      </c>
      <c r="K4" s="4" t="s">
        <v>30</v>
      </c>
      <c r="L4" s="4">
        <v>-8466</v>
      </c>
      <c r="M4" s="4">
        <v>-8466</v>
      </c>
      <c r="N4" s="4" t="s">
        <v>31</v>
      </c>
      <c r="O4" s="4" t="s">
        <v>32</v>
      </c>
      <c r="P4" s="4" t="s">
        <v>33</v>
      </c>
      <c r="Q4" s="4">
        <v>0</v>
      </c>
      <c r="R4" s="7">
        <v>44509</v>
      </c>
      <c r="S4" s="6">
        <v>44643</v>
      </c>
      <c r="T4" s="4" t="s">
        <v>34</v>
      </c>
      <c r="U4" s="4">
        <v>-8466</v>
      </c>
      <c r="V4" s="4">
        <v>0</v>
      </c>
      <c r="W4" s="4">
        <v>0</v>
      </c>
      <c r="X4" s="4" t="s">
        <v>35</v>
      </c>
      <c r="Y4" s="4" t="s">
        <v>36</v>
      </c>
    </row>
    <row r="5" s="4" customFormat="1" spans="1:25">
      <c r="A5" s="4" t="s">
        <v>25</v>
      </c>
      <c r="B5" s="4" t="s">
        <v>26</v>
      </c>
      <c r="C5" s="4" t="s">
        <v>42</v>
      </c>
      <c r="D5" s="4" t="s">
        <v>28</v>
      </c>
      <c r="E5" s="4" t="s">
        <v>29</v>
      </c>
      <c r="F5" s="6">
        <v>44637</v>
      </c>
      <c r="G5" s="6">
        <v>44640</v>
      </c>
      <c r="H5" s="4">
        <v>1</v>
      </c>
      <c r="I5" s="4">
        <v>3</v>
      </c>
      <c r="J5" s="4">
        <v>3</v>
      </c>
      <c r="K5" s="4" t="s">
        <v>30</v>
      </c>
      <c r="L5" s="4">
        <v>2783.62</v>
      </c>
      <c r="M5" s="4">
        <v>2783.62</v>
      </c>
      <c r="N5" s="4" t="s">
        <v>31</v>
      </c>
      <c r="O5" s="4" t="s">
        <v>32</v>
      </c>
      <c r="P5" s="4" t="s">
        <v>33</v>
      </c>
      <c r="Q5" s="4">
        <v>0</v>
      </c>
      <c r="R5" s="7">
        <v>44509</v>
      </c>
      <c r="S5" s="6">
        <v>44643</v>
      </c>
      <c r="T5" s="4" t="s">
        <v>34</v>
      </c>
      <c r="U5" s="4">
        <v>2783.62</v>
      </c>
      <c r="V5" s="4">
        <v>0</v>
      </c>
      <c r="W5" s="4">
        <v>0</v>
      </c>
      <c r="X5" s="4" t="s">
        <v>35</v>
      </c>
      <c r="Y5" s="4" t="s">
        <v>36</v>
      </c>
    </row>
    <row r="6" s="4" customFormat="1" spans="1:25">
      <c r="A6" s="4" t="s">
        <v>43</v>
      </c>
      <c r="B6" s="4" t="s">
        <v>26</v>
      </c>
      <c r="C6" s="4" t="s">
        <v>27</v>
      </c>
      <c r="D6" s="4" t="s">
        <v>44</v>
      </c>
      <c r="E6" s="4" t="s">
        <v>45</v>
      </c>
      <c r="F6" s="6">
        <v>44639</v>
      </c>
      <c r="G6" s="6">
        <v>44640</v>
      </c>
      <c r="H6" s="4">
        <v>1</v>
      </c>
      <c r="I6" s="4">
        <v>1</v>
      </c>
      <c r="J6" s="4">
        <v>1</v>
      </c>
      <c r="K6" s="4" t="s">
        <v>30</v>
      </c>
      <c r="L6" s="4">
        <v>3724</v>
      </c>
      <c r="M6" s="4">
        <v>3724</v>
      </c>
      <c r="N6" s="4" t="s">
        <v>46</v>
      </c>
      <c r="O6" s="4" t="s">
        <v>32</v>
      </c>
      <c r="P6" s="4" t="s">
        <v>33</v>
      </c>
      <c r="Q6" s="4">
        <v>0</v>
      </c>
      <c r="R6" s="7">
        <v>44601</v>
      </c>
      <c r="S6" s="6">
        <v>44643</v>
      </c>
      <c r="T6" s="4" t="s">
        <v>34</v>
      </c>
      <c r="U6" s="4">
        <v>3724</v>
      </c>
      <c r="V6" s="4">
        <v>0</v>
      </c>
      <c r="W6" s="4">
        <v>0</v>
      </c>
      <c r="X6" s="4" t="s">
        <v>47</v>
      </c>
      <c r="Y6" s="4" t="s">
        <v>48</v>
      </c>
    </row>
    <row r="7" s="4" customFormat="1" spans="1:25">
      <c r="A7" s="4" t="s">
        <v>49</v>
      </c>
      <c r="B7" s="4" t="s">
        <v>26</v>
      </c>
      <c r="C7" s="4" t="s">
        <v>27</v>
      </c>
      <c r="D7" s="4" t="s">
        <v>50</v>
      </c>
      <c r="E7" s="4" t="s">
        <v>51</v>
      </c>
      <c r="F7" s="6">
        <v>44639</v>
      </c>
      <c r="G7" s="6">
        <v>44640</v>
      </c>
      <c r="H7" s="4">
        <v>1</v>
      </c>
      <c r="I7" s="4">
        <v>1</v>
      </c>
      <c r="J7" s="4">
        <v>1</v>
      </c>
      <c r="K7" s="4" t="s">
        <v>30</v>
      </c>
      <c r="L7" s="4">
        <v>1134</v>
      </c>
      <c r="M7" s="4">
        <v>1134</v>
      </c>
      <c r="N7" s="4" t="s">
        <v>52</v>
      </c>
      <c r="O7" s="4" t="s">
        <v>32</v>
      </c>
      <c r="P7" s="4" t="s">
        <v>33</v>
      </c>
      <c r="Q7" s="4">
        <v>0</v>
      </c>
      <c r="R7" s="7">
        <v>44614</v>
      </c>
      <c r="S7" s="6">
        <v>44643</v>
      </c>
      <c r="T7" s="4" t="s">
        <v>34</v>
      </c>
      <c r="U7" s="4">
        <v>1134</v>
      </c>
      <c r="V7" s="4">
        <v>0</v>
      </c>
      <c r="W7" s="4">
        <v>0</v>
      </c>
      <c r="X7" s="4" t="s">
        <v>35</v>
      </c>
      <c r="Y7" s="4" t="s">
        <v>35</v>
      </c>
    </row>
    <row r="8" s="4" customFormat="1" spans="1:25">
      <c r="A8" s="4" t="s">
        <v>53</v>
      </c>
      <c r="B8" s="4" t="s">
        <v>26</v>
      </c>
      <c r="C8" s="4" t="s">
        <v>27</v>
      </c>
      <c r="D8" s="4" t="s">
        <v>54</v>
      </c>
      <c r="E8" s="4" t="s">
        <v>55</v>
      </c>
      <c r="F8" s="6">
        <v>44638</v>
      </c>
      <c r="G8" s="6">
        <v>44640</v>
      </c>
      <c r="H8" s="4">
        <v>1</v>
      </c>
      <c r="I8" s="4">
        <v>2</v>
      </c>
      <c r="J8" s="4">
        <v>2</v>
      </c>
      <c r="K8" s="4" t="s">
        <v>30</v>
      </c>
      <c r="L8" s="4">
        <v>2566</v>
      </c>
      <c r="M8" s="4">
        <v>2566</v>
      </c>
      <c r="N8" s="4" t="s">
        <v>56</v>
      </c>
      <c r="O8" s="4" t="s">
        <v>32</v>
      </c>
      <c r="P8" s="4" t="s">
        <v>33</v>
      </c>
      <c r="Q8" s="4">
        <v>0</v>
      </c>
      <c r="R8" s="7">
        <v>44620</v>
      </c>
      <c r="S8" s="6">
        <v>44643</v>
      </c>
      <c r="T8" s="4" t="s">
        <v>34</v>
      </c>
      <c r="U8" s="4">
        <v>2566</v>
      </c>
      <c r="V8" s="4">
        <v>0</v>
      </c>
      <c r="W8" s="4">
        <v>0</v>
      </c>
      <c r="X8" s="4" t="s">
        <v>57</v>
      </c>
      <c r="Y8" s="4" t="s">
        <v>35</v>
      </c>
    </row>
    <row r="9" s="4" customFormat="1" spans="1:25">
      <c r="A9" s="4" t="s">
        <v>58</v>
      </c>
      <c r="B9" s="4" t="s">
        <v>26</v>
      </c>
      <c r="C9" s="4" t="s">
        <v>27</v>
      </c>
      <c r="D9" s="4" t="s">
        <v>54</v>
      </c>
      <c r="E9" s="4" t="s">
        <v>59</v>
      </c>
      <c r="F9" s="6">
        <v>44638</v>
      </c>
      <c r="G9" s="6">
        <v>44640</v>
      </c>
      <c r="H9" s="4">
        <v>1</v>
      </c>
      <c r="I9" s="4">
        <v>2</v>
      </c>
      <c r="J9" s="4">
        <v>2</v>
      </c>
      <c r="K9" s="4" t="s">
        <v>30</v>
      </c>
      <c r="L9" s="4">
        <v>2962</v>
      </c>
      <c r="M9" s="4">
        <v>2962</v>
      </c>
      <c r="N9" s="4" t="s">
        <v>60</v>
      </c>
      <c r="O9" s="4" t="s">
        <v>32</v>
      </c>
      <c r="P9" s="4" t="s">
        <v>33</v>
      </c>
      <c r="Q9" s="4">
        <v>0</v>
      </c>
      <c r="R9" s="7">
        <v>44620</v>
      </c>
      <c r="S9" s="6">
        <v>44643</v>
      </c>
      <c r="T9" s="4" t="s">
        <v>34</v>
      </c>
      <c r="U9" s="4">
        <v>2962</v>
      </c>
      <c r="V9" s="4">
        <v>0</v>
      </c>
      <c r="W9" s="4">
        <v>0</v>
      </c>
      <c r="X9" s="4" t="s">
        <v>61</v>
      </c>
      <c r="Y9" s="4" t="s">
        <v>35</v>
      </c>
    </row>
    <row r="10" s="4" customFormat="1" spans="1:25">
      <c r="A10" s="4" t="s">
        <v>62</v>
      </c>
      <c r="B10" s="4" t="s">
        <v>26</v>
      </c>
      <c r="C10" s="4" t="s">
        <v>27</v>
      </c>
      <c r="D10" s="4" t="s">
        <v>63</v>
      </c>
      <c r="E10" s="4" t="s">
        <v>64</v>
      </c>
      <c r="F10" s="6">
        <v>44638</v>
      </c>
      <c r="G10" s="6">
        <v>44640</v>
      </c>
      <c r="H10" s="4">
        <v>1</v>
      </c>
      <c r="I10" s="4">
        <v>2</v>
      </c>
      <c r="J10" s="4">
        <v>2</v>
      </c>
      <c r="K10" s="4" t="s">
        <v>30</v>
      </c>
      <c r="L10" s="4">
        <v>1206</v>
      </c>
      <c r="M10" s="4">
        <v>1206</v>
      </c>
      <c r="N10" s="4" t="s">
        <v>65</v>
      </c>
      <c r="O10" s="4" t="s">
        <v>32</v>
      </c>
      <c r="P10" s="4" t="s">
        <v>33</v>
      </c>
      <c r="Q10" s="4">
        <v>0</v>
      </c>
      <c r="R10" s="7">
        <v>44631</v>
      </c>
      <c r="S10" s="6">
        <v>44643</v>
      </c>
      <c r="T10" s="4" t="s">
        <v>34</v>
      </c>
      <c r="U10" s="4">
        <v>1206</v>
      </c>
      <c r="V10" s="4">
        <v>0</v>
      </c>
      <c r="W10" s="4">
        <v>0</v>
      </c>
      <c r="X10" s="4" t="s">
        <v>35</v>
      </c>
      <c r="Y10" s="4" t="s">
        <v>66</v>
      </c>
    </row>
    <row r="11" s="4" customFormat="1" spans="1:25">
      <c r="A11" s="4" t="s">
        <v>67</v>
      </c>
      <c r="B11" s="4" t="s">
        <v>26</v>
      </c>
      <c r="C11" s="4" t="s">
        <v>27</v>
      </c>
      <c r="D11" s="4" t="s">
        <v>68</v>
      </c>
      <c r="E11" s="4" t="s">
        <v>69</v>
      </c>
      <c r="F11" s="6">
        <v>44639</v>
      </c>
      <c r="G11" s="6">
        <v>44640</v>
      </c>
      <c r="H11" s="4">
        <v>1</v>
      </c>
      <c r="I11" s="4">
        <v>1</v>
      </c>
      <c r="J11" s="4">
        <v>1</v>
      </c>
      <c r="K11" s="4" t="s">
        <v>30</v>
      </c>
      <c r="L11" s="4">
        <v>655</v>
      </c>
      <c r="M11" s="4">
        <v>655</v>
      </c>
      <c r="N11" s="4" t="s">
        <v>70</v>
      </c>
      <c r="O11" s="4" t="s">
        <v>32</v>
      </c>
      <c r="P11" s="4" t="s">
        <v>33</v>
      </c>
      <c r="Q11" s="4">
        <v>0</v>
      </c>
      <c r="R11" s="7">
        <v>44633</v>
      </c>
      <c r="S11" s="6">
        <v>44643</v>
      </c>
      <c r="T11" s="4" t="s">
        <v>34</v>
      </c>
      <c r="U11" s="4">
        <v>655</v>
      </c>
      <c r="V11" s="4">
        <v>0</v>
      </c>
      <c r="W11" s="4">
        <v>0</v>
      </c>
      <c r="X11" s="4" t="s">
        <v>71</v>
      </c>
      <c r="Y11" s="4" t="s">
        <v>35</v>
      </c>
    </row>
    <row r="12" s="4" customFormat="1" spans="1:25">
      <c r="A12" s="4" t="s">
        <v>72</v>
      </c>
      <c r="B12" s="4" t="s">
        <v>26</v>
      </c>
      <c r="C12" s="4" t="s">
        <v>27</v>
      </c>
      <c r="D12" s="4" t="s">
        <v>73</v>
      </c>
      <c r="E12" s="4" t="s">
        <v>74</v>
      </c>
      <c r="F12" s="6">
        <v>44639</v>
      </c>
      <c r="G12" s="6">
        <v>44640</v>
      </c>
      <c r="H12" s="4">
        <v>1</v>
      </c>
      <c r="I12" s="4">
        <v>1</v>
      </c>
      <c r="J12" s="4">
        <v>1</v>
      </c>
      <c r="K12" s="4" t="s">
        <v>30</v>
      </c>
      <c r="L12" s="4">
        <v>2243</v>
      </c>
      <c r="M12" s="4">
        <v>2243</v>
      </c>
      <c r="N12" s="4" t="s">
        <v>75</v>
      </c>
      <c r="O12" s="4" t="s">
        <v>32</v>
      </c>
      <c r="P12" s="4" t="s">
        <v>33</v>
      </c>
      <c r="Q12" s="4">
        <v>0</v>
      </c>
      <c r="R12" s="7">
        <v>44634</v>
      </c>
      <c r="S12" s="6">
        <v>44643</v>
      </c>
      <c r="T12" s="4" t="s">
        <v>34</v>
      </c>
      <c r="U12" s="4">
        <v>2243</v>
      </c>
      <c r="V12" s="4">
        <v>0</v>
      </c>
      <c r="W12" s="4">
        <v>0</v>
      </c>
      <c r="X12" s="4" t="s">
        <v>76</v>
      </c>
      <c r="Y12" s="4" t="s">
        <v>77</v>
      </c>
    </row>
    <row r="13" s="4" customFormat="1" spans="1:25">
      <c r="A13" s="4" t="s">
        <v>78</v>
      </c>
      <c r="B13" s="4" t="s">
        <v>26</v>
      </c>
      <c r="C13" s="4" t="s">
        <v>27</v>
      </c>
      <c r="D13" s="4" t="s">
        <v>79</v>
      </c>
      <c r="E13" s="4" t="s">
        <v>80</v>
      </c>
      <c r="F13" s="6">
        <v>44639</v>
      </c>
      <c r="G13" s="6">
        <v>44640</v>
      </c>
      <c r="H13" s="4">
        <v>1</v>
      </c>
      <c r="I13" s="4">
        <v>1</v>
      </c>
      <c r="J13" s="4">
        <v>1</v>
      </c>
      <c r="K13" s="4" t="s">
        <v>30</v>
      </c>
      <c r="L13" s="4">
        <v>396</v>
      </c>
      <c r="M13" s="4">
        <v>396</v>
      </c>
      <c r="N13" s="4" t="s">
        <v>81</v>
      </c>
      <c r="O13" s="4" t="s">
        <v>32</v>
      </c>
      <c r="P13" s="4" t="s">
        <v>33</v>
      </c>
      <c r="Q13" s="4">
        <v>0</v>
      </c>
      <c r="R13" s="7">
        <v>44634</v>
      </c>
      <c r="S13" s="6">
        <v>44643</v>
      </c>
      <c r="T13" s="4" t="s">
        <v>34</v>
      </c>
      <c r="U13" s="4">
        <v>396</v>
      </c>
      <c r="V13" s="4">
        <v>0</v>
      </c>
      <c r="W13" s="4">
        <v>0</v>
      </c>
      <c r="X13" s="4" t="s">
        <v>82</v>
      </c>
      <c r="Y13" s="4" t="s">
        <v>35</v>
      </c>
    </row>
    <row r="14" s="4" customFormat="1" spans="1:25">
      <c r="A14" s="4" t="s">
        <v>83</v>
      </c>
      <c r="B14" s="4" t="s">
        <v>26</v>
      </c>
      <c r="C14" s="4" t="s">
        <v>27</v>
      </c>
      <c r="D14" s="4" t="s">
        <v>84</v>
      </c>
      <c r="E14" s="4" t="s">
        <v>85</v>
      </c>
      <c r="F14" s="6">
        <v>44638</v>
      </c>
      <c r="G14" s="6">
        <v>44640</v>
      </c>
      <c r="H14" s="4">
        <v>1</v>
      </c>
      <c r="I14" s="4">
        <v>2</v>
      </c>
      <c r="J14" s="4">
        <v>2</v>
      </c>
      <c r="K14" s="4" t="s">
        <v>30</v>
      </c>
      <c r="L14" s="4">
        <v>3258</v>
      </c>
      <c r="M14" s="4">
        <v>3258</v>
      </c>
      <c r="N14" s="4" t="s">
        <v>86</v>
      </c>
      <c r="O14" s="4" t="s">
        <v>32</v>
      </c>
      <c r="P14" s="4" t="s">
        <v>33</v>
      </c>
      <c r="Q14" s="4">
        <v>0</v>
      </c>
      <c r="R14" s="7">
        <v>44634</v>
      </c>
      <c r="S14" s="6">
        <v>44643</v>
      </c>
      <c r="T14" s="4" t="s">
        <v>34</v>
      </c>
      <c r="U14" s="4">
        <v>3258</v>
      </c>
      <c r="V14" s="4">
        <v>0</v>
      </c>
      <c r="W14" s="4">
        <v>0</v>
      </c>
      <c r="X14" s="4" t="s">
        <v>87</v>
      </c>
      <c r="Y14" s="4" t="s">
        <v>88</v>
      </c>
    </row>
    <row r="15" s="4" customFormat="1" spans="1:25">
      <c r="A15" s="4" t="s">
        <v>89</v>
      </c>
      <c r="B15" s="4" t="s">
        <v>26</v>
      </c>
      <c r="C15" s="4" t="s">
        <v>27</v>
      </c>
      <c r="D15" s="4" t="s">
        <v>90</v>
      </c>
      <c r="E15" s="4" t="s">
        <v>91</v>
      </c>
      <c r="F15" s="6">
        <v>44638</v>
      </c>
      <c r="G15" s="6">
        <v>44640</v>
      </c>
      <c r="H15" s="4">
        <v>1</v>
      </c>
      <c r="I15" s="4">
        <v>2</v>
      </c>
      <c r="J15" s="4">
        <v>2</v>
      </c>
      <c r="K15" s="4" t="s">
        <v>30</v>
      </c>
      <c r="L15" s="4">
        <v>14858</v>
      </c>
      <c r="M15" s="4">
        <v>14858</v>
      </c>
      <c r="N15" s="4" t="s">
        <v>92</v>
      </c>
      <c r="O15" s="4" t="s">
        <v>32</v>
      </c>
      <c r="P15" s="4" t="s">
        <v>33</v>
      </c>
      <c r="Q15" s="4">
        <v>0</v>
      </c>
      <c r="R15" s="7">
        <v>44634</v>
      </c>
      <c r="S15" s="6">
        <v>44643</v>
      </c>
      <c r="T15" s="4" t="s">
        <v>34</v>
      </c>
      <c r="U15" s="4">
        <v>14858</v>
      </c>
      <c r="V15" s="4">
        <v>0</v>
      </c>
      <c r="W15" s="4">
        <v>0</v>
      </c>
      <c r="X15" s="4" t="s">
        <v>93</v>
      </c>
      <c r="Y15" s="4" t="s">
        <v>94</v>
      </c>
    </row>
    <row r="16" s="4" customFormat="1" spans="1:25">
      <c r="A16" s="4" t="s">
        <v>95</v>
      </c>
      <c r="B16" s="4" t="s">
        <v>26</v>
      </c>
      <c r="C16" s="4" t="s">
        <v>27</v>
      </c>
      <c r="D16" s="4" t="s">
        <v>96</v>
      </c>
      <c r="E16" s="4" t="s">
        <v>97</v>
      </c>
      <c r="F16" s="6">
        <v>44639</v>
      </c>
      <c r="G16" s="6">
        <v>44640</v>
      </c>
      <c r="H16" s="4">
        <v>1</v>
      </c>
      <c r="I16" s="4">
        <v>1</v>
      </c>
      <c r="J16" s="4">
        <v>1</v>
      </c>
      <c r="K16" s="4" t="s">
        <v>30</v>
      </c>
      <c r="L16" s="4">
        <v>471</v>
      </c>
      <c r="M16" s="4">
        <v>471</v>
      </c>
      <c r="N16" s="4" t="s">
        <v>98</v>
      </c>
      <c r="O16" s="4" t="s">
        <v>32</v>
      </c>
      <c r="P16" s="4" t="s">
        <v>33</v>
      </c>
      <c r="Q16" s="4">
        <v>0</v>
      </c>
      <c r="R16" s="7">
        <v>44635</v>
      </c>
      <c r="S16" s="6">
        <v>44643</v>
      </c>
      <c r="T16" s="4" t="s">
        <v>34</v>
      </c>
      <c r="U16" s="4">
        <v>471</v>
      </c>
      <c r="V16" s="4">
        <v>0</v>
      </c>
      <c r="W16" s="4">
        <v>0</v>
      </c>
      <c r="X16" s="4" t="s">
        <v>35</v>
      </c>
      <c r="Y16" s="4" t="s">
        <v>35</v>
      </c>
    </row>
    <row r="17" s="4" customFormat="1" spans="1:25">
      <c r="A17" s="4" t="s">
        <v>49</v>
      </c>
      <c r="B17" s="4" t="s">
        <v>26</v>
      </c>
      <c r="C17" s="4" t="s">
        <v>41</v>
      </c>
      <c r="D17" s="4" t="s">
        <v>50</v>
      </c>
      <c r="E17" s="4" t="s">
        <v>51</v>
      </c>
      <c r="F17" s="6">
        <v>44639</v>
      </c>
      <c r="G17" s="6">
        <v>44640</v>
      </c>
      <c r="H17" s="4">
        <v>1</v>
      </c>
      <c r="I17" s="4">
        <v>1</v>
      </c>
      <c r="J17" s="4">
        <v>1</v>
      </c>
      <c r="K17" s="4" t="s">
        <v>30</v>
      </c>
      <c r="L17" s="4">
        <v>-1134</v>
      </c>
      <c r="M17" s="4">
        <v>-1134</v>
      </c>
      <c r="N17" s="4" t="s">
        <v>52</v>
      </c>
      <c r="O17" s="4" t="s">
        <v>32</v>
      </c>
      <c r="P17" s="4" t="s">
        <v>33</v>
      </c>
      <c r="Q17" s="4">
        <v>0</v>
      </c>
      <c r="R17" s="7">
        <v>44614</v>
      </c>
      <c r="S17" s="6">
        <v>44643</v>
      </c>
      <c r="T17" s="4" t="s">
        <v>34</v>
      </c>
      <c r="U17" s="4">
        <v>-1134</v>
      </c>
      <c r="V17" s="4">
        <v>0</v>
      </c>
      <c r="W17" s="4">
        <v>0</v>
      </c>
      <c r="X17" s="4" t="s">
        <v>35</v>
      </c>
      <c r="Y17" s="4" t="s">
        <v>35</v>
      </c>
    </row>
    <row r="18" s="4" customFormat="1" spans="1:25">
      <c r="A18" s="4" t="s">
        <v>49</v>
      </c>
      <c r="B18" s="4" t="s">
        <v>26</v>
      </c>
      <c r="C18" s="4" t="s">
        <v>99</v>
      </c>
      <c r="D18" s="4" t="s">
        <v>100</v>
      </c>
      <c r="E18" s="4" t="s">
        <v>51</v>
      </c>
      <c r="F18" s="6">
        <v>44639</v>
      </c>
      <c r="G18" s="6">
        <v>44640</v>
      </c>
      <c r="H18" s="4">
        <v>1</v>
      </c>
      <c r="I18" s="4">
        <v>1</v>
      </c>
      <c r="J18" s="4">
        <v>1</v>
      </c>
      <c r="K18" s="4" t="s">
        <v>30</v>
      </c>
      <c r="L18" s="4">
        <v>1134</v>
      </c>
      <c r="M18" s="4">
        <v>1134</v>
      </c>
      <c r="N18" s="4" t="s">
        <v>52</v>
      </c>
      <c r="O18" s="4" t="s">
        <v>32</v>
      </c>
      <c r="P18" s="4" t="s">
        <v>33</v>
      </c>
      <c r="Q18" s="4">
        <v>0</v>
      </c>
      <c r="R18" s="7">
        <v>44614</v>
      </c>
      <c r="S18" s="6">
        <v>44643</v>
      </c>
      <c r="T18" s="4" t="s">
        <v>34</v>
      </c>
      <c r="U18" s="4">
        <v>1134</v>
      </c>
      <c r="V18" s="4">
        <v>0</v>
      </c>
      <c r="W18" s="4">
        <v>0</v>
      </c>
      <c r="X18" s="4" t="s">
        <v>35</v>
      </c>
      <c r="Y18" s="4" t="s">
        <v>35</v>
      </c>
    </row>
    <row r="19" s="4" customFormat="1" spans="1:25">
      <c r="A19" s="4" t="s">
        <v>49</v>
      </c>
      <c r="B19" s="4" t="s">
        <v>26</v>
      </c>
      <c r="C19" s="4" t="s">
        <v>101</v>
      </c>
      <c r="D19" s="4" t="s">
        <v>50</v>
      </c>
      <c r="E19" s="4" t="s">
        <v>51</v>
      </c>
      <c r="F19" s="6">
        <v>44639</v>
      </c>
      <c r="G19" s="6">
        <v>44640</v>
      </c>
      <c r="H19" s="4">
        <v>1</v>
      </c>
      <c r="I19" s="4">
        <v>1</v>
      </c>
      <c r="J19" s="4">
        <v>1</v>
      </c>
      <c r="K19" s="4" t="s">
        <v>30</v>
      </c>
      <c r="L19" s="4">
        <v>-1134</v>
      </c>
      <c r="M19" s="4">
        <v>-1134</v>
      </c>
      <c r="N19" s="4" t="s">
        <v>52</v>
      </c>
      <c r="O19" s="4" t="s">
        <v>32</v>
      </c>
      <c r="P19" s="4" t="s">
        <v>33</v>
      </c>
      <c r="Q19" s="4">
        <v>0</v>
      </c>
      <c r="R19" s="7">
        <v>44614</v>
      </c>
      <c r="S19" s="6">
        <v>44643</v>
      </c>
      <c r="T19" s="4" t="s">
        <v>34</v>
      </c>
      <c r="U19" s="4">
        <v>-1134</v>
      </c>
      <c r="V19" s="4">
        <v>0</v>
      </c>
      <c r="W19" s="4">
        <v>0</v>
      </c>
      <c r="X19" s="4" t="s">
        <v>35</v>
      </c>
      <c r="Y19" s="4" t="s">
        <v>35</v>
      </c>
    </row>
    <row r="20" s="4" customFormat="1" spans="1:26">
      <c r="A20" s="4" t="s">
        <v>102</v>
      </c>
      <c r="B20" s="4" t="s">
        <v>26</v>
      </c>
      <c r="C20" s="4" t="s">
        <v>27</v>
      </c>
      <c r="D20" s="4" t="s">
        <v>103</v>
      </c>
      <c r="E20" s="4" t="s">
        <v>104</v>
      </c>
      <c r="F20" s="6">
        <v>44639</v>
      </c>
      <c r="G20" s="6">
        <v>44640</v>
      </c>
      <c r="H20" s="4">
        <v>2</v>
      </c>
      <c r="I20" s="4">
        <v>1</v>
      </c>
      <c r="J20" s="4">
        <v>2</v>
      </c>
      <c r="K20" s="4" t="s">
        <v>30</v>
      </c>
      <c r="L20" s="4">
        <v>1326</v>
      </c>
      <c r="M20" s="4">
        <v>1326</v>
      </c>
      <c r="N20" s="4" t="s">
        <v>105</v>
      </c>
      <c r="O20" s="4" t="s">
        <v>32</v>
      </c>
      <c r="P20" s="4" t="s">
        <v>33</v>
      </c>
      <c r="Q20" s="4">
        <v>0</v>
      </c>
      <c r="R20" s="7">
        <v>44636</v>
      </c>
      <c r="S20" s="6">
        <v>44643</v>
      </c>
      <c r="T20" s="4" t="s">
        <v>34</v>
      </c>
      <c r="U20" s="4">
        <v>1326</v>
      </c>
      <c r="V20" s="4">
        <v>0</v>
      </c>
      <c r="W20" s="4">
        <v>0</v>
      </c>
      <c r="X20" s="4" t="s">
        <v>106</v>
      </c>
      <c r="Y20" s="4" t="s">
        <v>107</v>
      </c>
      <c r="Z20" s="4" t="s">
        <v>108</v>
      </c>
    </row>
    <row r="21" s="4" customFormat="1" spans="1:25">
      <c r="A21" s="4" t="s">
        <v>109</v>
      </c>
      <c r="B21" s="4" t="s">
        <v>26</v>
      </c>
      <c r="C21" s="4" t="s">
        <v>27</v>
      </c>
      <c r="D21" s="4" t="s">
        <v>110</v>
      </c>
      <c r="E21" s="4" t="s">
        <v>111</v>
      </c>
      <c r="F21" s="6">
        <v>44639</v>
      </c>
      <c r="G21" s="6">
        <v>44640</v>
      </c>
      <c r="H21" s="4">
        <v>1</v>
      </c>
      <c r="I21" s="4">
        <v>1</v>
      </c>
      <c r="J21" s="4">
        <v>1</v>
      </c>
      <c r="K21" s="4" t="s">
        <v>30</v>
      </c>
      <c r="L21" s="4">
        <v>1539</v>
      </c>
      <c r="M21" s="4">
        <v>1539</v>
      </c>
      <c r="N21" s="4" t="s">
        <v>112</v>
      </c>
      <c r="O21" s="4" t="s">
        <v>32</v>
      </c>
      <c r="P21" s="4" t="s">
        <v>33</v>
      </c>
      <c r="Q21" s="4">
        <v>0</v>
      </c>
      <c r="R21" s="7">
        <v>44637</v>
      </c>
      <c r="S21" s="6">
        <v>44643</v>
      </c>
      <c r="T21" s="4" t="s">
        <v>34</v>
      </c>
      <c r="U21" s="4">
        <v>1539</v>
      </c>
      <c r="V21" s="4">
        <v>0</v>
      </c>
      <c r="W21" s="4">
        <v>0</v>
      </c>
      <c r="X21" s="4" t="s">
        <v>113</v>
      </c>
      <c r="Y21" s="4" t="s">
        <v>114</v>
      </c>
    </row>
    <row r="22" s="4" customFormat="1" spans="1:25">
      <c r="A22" s="4" t="s">
        <v>115</v>
      </c>
      <c r="B22" s="4" t="s">
        <v>26</v>
      </c>
      <c r="C22" s="4" t="s">
        <v>27</v>
      </c>
      <c r="D22" s="4" t="s">
        <v>116</v>
      </c>
      <c r="E22" s="4" t="s">
        <v>117</v>
      </c>
      <c r="F22" s="6">
        <v>44638</v>
      </c>
      <c r="G22" s="6">
        <v>44640</v>
      </c>
      <c r="H22" s="4">
        <v>1</v>
      </c>
      <c r="I22" s="4">
        <v>2</v>
      </c>
      <c r="J22" s="4">
        <v>2</v>
      </c>
      <c r="K22" s="4" t="s">
        <v>30</v>
      </c>
      <c r="L22" s="4">
        <v>3028</v>
      </c>
      <c r="M22" s="4">
        <v>3028</v>
      </c>
      <c r="N22" s="4" t="s">
        <v>118</v>
      </c>
      <c r="O22" s="4" t="s">
        <v>32</v>
      </c>
      <c r="P22" s="4" t="s">
        <v>33</v>
      </c>
      <c r="Q22" s="4">
        <v>0</v>
      </c>
      <c r="R22" s="7">
        <v>44637</v>
      </c>
      <c r="S22" s="6">
        <v>44643</v>
      </c>
      <c r="T22" s="4" t="s">
        <v>34</v>
      </c>
      <c r="U22" s="4">
        <v>3028</v>
      </c>
      <c r="V22" s="4">
        <v>0</v>
      </c>
      <c r="W22" s="4">
        <v>0</v>
      </c>
      <c r="X22" s="4" t="s">
        <v>35</v>
      </c>
      <c r="Y22" s="4" t="s">
        <v>119</v>
      </c>
    </row>
    <row r="23" s="4" customFormat="1" spans="1:25">
      <c r="A23" s="4" t="s">
        <v>120</v>
      </c>
      <c r="B23" s="4" t="s">
        <v>26</v>
      </c>
      <c r="C23" s="4" t="s">
        <v>27</v>
      </c>
      <c r="D23" s="4" t="s">
        <v>121</v>
      </c>
      <c r="E23" s="4" t="s">
        <v>122</v>
      </c>
      <c r="F23" s="6">
        <v>44638</v>
      </c>
      <c r="G23" s="6">
        <v>44640</v>
      </c>
      <c r="H23" s="4">
        <v>1</v>
      </c>
      <c r="I23" s="4">
        <v>2</v>
      </c>
      <c r="J23" s="4">
        <v>2</v>
      </c>
      <c r="K23" s="4" t="s">
        <v>30</v>
      </c>
      <c r="L23" s="4">
        <v>19868</v>
      </c>
      <c r="M23" s="4">
        <v>19868</v>
      </c>
      <c r="N23" s="4" t="s">
        <v>123</v>
      </c>
      <c r="O23" s="4" t="s">
        <v>32</v>
      </c>
      <c r="P23" s="4" t="s">
        <v>33</v>
      </c>
      <c r="Q23" s="4">
        <v>0</v>
      </c>
      <c r="R23" s="7">
        <v>44637</v>
      </c>
      <c r="S23" s="6">
        <v>44643</v>
      </c>
      <c r="T23" s="4" t="s">
        <v>34</v>
      </c>
      <c r="U23" s="4">
        <v>19868</v>
      </c>
      <c r="V23" s="4">
        <v>0</v>
      </c>
      <c r="W23" s="4">
        <v>0</v>
      </c>
      <c r="X23" s="4" t="s">
        <v>124</v>
      </c>
      <c r="Y23" s="4" t="s">
        <v>125</v>
      </c>
    </row>
    <row r="24" s="4" customFormat="1" spans="1:25">
      <c r="A24" s="4" t="s">
        <v>126</v>
      </c>
      <c r="B24" s="4" t="s">
        <v>26</v>
      </c>
      <c r="C24" s="4" t="s">
        <v>27</v>
      </c>
      <c r="D24" s="4" t="s">
        <v>127</v>
      </c>
      <c r="E24" s="4" t="s">
        <v>128</v>
      </c>
      <c r="F24" s="6">
        <v>44639</v>
      </c>
      <c r="G24" s="6">
        <v>44640</v>
      </c>
      <c r="H24" s="4">
        <v>1</v>
      </c>
      <c r="I24" s="4">
        <v>1</v>
      </c>
      <c r="J24" s="4">
        <v>1</v>
      </c>
      <c r="K24" s="4" t="s">
        <v>30</v>
      </c>
      <c r="L24" s="4">
        <v>284</v>
      </c>
      <c r="M24" s="4">
        <v>284</v>
      </c>
      <c r="N24" s="4" t="s">
        <v>129</v>
      </c>
      <c r="O24" s="4" t="s">
        <v>32</v>
      </c>
      <c r="P24" s="4" t="s">
        <v>33</v>
      </c>
      <c r="Q24" s="4">
        <v>0</v>
      </c>
      <c r="R24" s="7">
        <v>44638</v>
      </c>
      <c r="S24" s="6">
        <v>44643</v>
      </c>
      <c r="T24" s="4" t="s">
        <v>34</v>
      </c>
      <c r="U24" s="4">
        <v>284</v>
      </c>
      <c r="V24" s="4">
        <v>0</v>
      </c>
      <c r="W24" s="4">
        <v>0</v>
      </c>
      <c r="X24" s="4" t="s">
        <v>130</v>
      </c>
      <c r="Y24" s="4" t="s">
        <v>35</v>
      </c>
    </row>
    <row r="25" s="4" customFormat="1" spans="1:25">
      <c r="A25" s="4" t="s">
        <v>131</v>
      </c>
      <c r="B25" s="4" t="s">
        <v>26</v>
      </c>
      <c r="C25" s="4" t="s">
        <v>27</v>
      </c>
      <c r="D25" s="4" t="s">
        <v>132</v>
      </c>
      <c r="E25" s="4" t="s">
        <v>133</v>
      </c>
      <c r="F25" s="6">
        <v>44639</v>
      </c>
      <c r="G25" s="6">
        <v>44640</v>
      </c>
      <c r="H25" s="4">
        <v>1</v>
      </c>
      <c r="I25" s="4">
        <v>1</v>
      </c>
      <c r="J25" s="4">
        <v>1</v>
      </c>
      <c r="K25" s="4" t="s">
        <v>30</v>
      </c>
      <c r="L25" s="4">
        <v>1112</v>
      </c>
      <c r="M25" s="4">
        <v>1112</v>
      </c>
      <c r="N25" s="4" t="s">
        <v>134</v>
      </c>
      <c r="O25" s="4" t="s">
        <v>32</v>
      </c>
      <c r="P25" s="4" t="s">
        <v>33</v>
      </c>
      <c r="Q25" s="4">
        <v>0</v>
      </c>
      <c r="R25" s="7">
        <v>44638</v>
      </c>
      <c r="S25" s="6">
        <v>44643</v>
      </c>
      <c r="T25" s="4" t="s">
        <v>34</v>
      </c>
      <c r="U25" s="4">
        <v>1112</v>
      </c>
      <c r="V25" s="4">
        <v>0</v>
      </c>
      <c r="W25" s="4">
        <v>0</v>
      </c>
      <c r="X25" s="4" t="s">
        <v>35</v>
      </c>
      <c r="Y25" s="4" t="s">
        <v>135</v>
      </c>
    </row>
    <row r="26" s="4" customFormat="1" spans="1:25">
      <c r="A26" s="4" t="s">
        <v>136</v>
      </c>
      <c r="B26" s="4" t="s">
        <v>26</v>
      </c>
      <c r="C26" s="4" t="s">
        <v>27</v>
      </c>
      <c r="D26" s="4" t="s">
        <v>137</v>
      </c>
      <c r="E26" s="4" t="s">
        <v>138</v>
      </c>
      <c r="F26" s="6">
        <v>44639</v>
      </c>
      <c r="G26" s="6">
        <v>44640</v>
      </c>
      <c r="H26" s="4">
        <v>1</v>
      </c>
      <c r="I26" s="4">
        <v>1</v>
      </c>
      <c r="J26" s="4">
        <v>1</v>
      </c>
      <c r="K26" s="4" t="s">
        <v>30</v>
      </c>
      <c r="L26" s="4">
        <v>1240</v>
      </c>
      <c r="M26" s="4">
        <v>1240</v>
      </c>
      <c r="N26" s="4" t="s">
        <v>139</v>
      </c>
      <c r="O26" s="4" t="s">
        <v>32</v>
      </c>
      <c r="P26" s="4" t="s">
        <v>33</v>
      </c>
      <c r="Q26" s="4">
        <v>0</v>
      </c>
      <c r="R26" s="7">
        <v>44638</v>
      </c>
      <c r="S26" s="6">
        <v>44643</v>
      </c>
      <c r="T26" s="4" t="s">
        <v>34</v>
      </c>
      <c r="U26" s="4">
        <v>1240</v>
      </c>
      <c r="V26" s="4">
        <v>0</v>
      </c>
      <c r="W26" s="4">
        <v>0</v>
      </c>
      <c r="X26" s="4" t="s">
        <v>35</v>
      </c>
      <c r="Y26" s="4" t="s">
        <v>140</v>
      </c>
    </row>
    <row r="27" s="4" customFormat="1" spans="1:25">
      <c r="A27" s="4" t="s">
        <v>141</v>
      </c>
      <c r="B27" s="4" t="s">
        <v>26</v>
      </c>
      <c r="C27" s="4" t="s">
        <v>27</v>
      </c>
      <c r="D27" s="4" t="s">
        <v>96</v>
      </c>
      <c r="E27" s="4" t="s">
        <v>97</v>
      </c>
      <c r="F27" s="6">
        <v>44639</v>
      </c>
      <c r="G27" s="6">
        <v>44640</v>
      </c>
      <c r="H27" s="4">
        <v>1</v>
      </c>
      <c r="I27" s="4">
        <v>1</v>
      </c>
      <c r="J27" s="4">
        <v>1</v>
      </c>
      <c r="K27" s="4" t="s">
        <v>30</v>
      </c>
      <c r="L27" s="4">
        <v>523</v>
      </c>
      <c r="M27" s="4">
        <v>523</v>
      </c>
      <c r="N27" s="4" t="s">
        <v>142</v>
      </c>
      <c r="O27" s="4" t="s">
        <v>32</v>
      </c>
      <c r="P27" s="4" t="s">
        <v>33</v>
      </c>
      <c r="Q27" s="4">
        <v>0</v>
      </c>
      <c r="R27" s="7">
        <v>44638</v>
      </c>
      <c r="S27" s="6">
        <v>44643</v>
      </c>
      <c r="T27" s="4" t="s">
        <v>34</v>
      </c>
      <c r="U27" s="4">
        <v>523</v>
      </c>
      <c r="V27" s="4">
        <v>0</v>
      </c>
      <c r="W27" s="4">
        <v>0</v>
      </c>
      <c r="X27" s="4" t="s">
        <v>35</v>
      </c>
      <c r="Y27" s="4" t="s">
        <v>143</v>
      </c>
    </row>
    <row r="28" s="4" customFormat="1" spans="1:25">
      <c r="A28" s="4" t="s">
        <v>115</v>
      </c>
      <c r="B28" s="4" t="s">
        <v>26</v>
      </c>
      <c r="C28" s="4" t="s">
        <v>41</v>
      </c>
      <c r="D28" s="4" t="s">
        <v>116</v>
      </c>
      <c r="E28" s="4" t="s">
        <v>117</v>
      </c>
      <c r="F28" s="6">
        <v>44638</v>
      </c>
      <c r="G28" s="6">
        <v>44640</v>
      </c>
      <c r="H28" s="4">
        <v>1</v>
      </c>
      <c r="I28" s="4">
        <v>2</v>
      </c>
      <c r="J28" s="4">
        <v>2</v>
      </c>
      <c r="K28" s="4" t="s">
        <v>30</v>
      </c>
      <c r="L28" s="4">
        <v>-3028</v>
      </c>
      <c r="M28" s="4">
        <v>-3028</v>
      </c>
      <c r="N28" s="4" t="s">
        <v>118</v>
      </c>
      <c r="O28" s="4" t="s">
        <v>32</v>
      </c>
      <c r="P28" s="4" t="s">
        <v>33</v>
      </c>
      <c r="Q28" s="4">
        <v>0</v>
      </c>
      <c r="R28" s="7">
        <v>44637</v>
      </c>
      <c r="S28" s="6">
        <v>44643</v>
      </c>
      <c r="T28" s="4" t="s">
        <v>34</v>
      </c>
      <c r="U28" s="4">
        <v>-3028</v>
      </c>
      <c r="V28" s="4">
        <v>0</v>
      </c>
      <c r="W28" s="4">
        <v>0</v>
      </c>
      <c r="X28" s="4" t="s">
        <v>35</v>
      </c>
      <c r="Y28" s="4" t="s">
        <v>119</v>
      </c>
    </row>
    <row r="29" s="4" customFormat="1" spans="1:25">
      <c r="A29" s="4" t="s">
        <v>144</v>
      </c>
      <c r="B29" s="4" t="s">
        <v>26</v>
      </c>
      <c r="C29" s="4" t="s">
        <v>27</v>
      </c>
      <c r="D29" s="4" t="s">
        <v>116</v>
      </c>
      <c r="E29" s="4" t="s">
        <v>117</v>
      </c>
      <c r="F29" s="6">
        <v>44639</v>
      </c>
      <c r="G29" s="6">
        <v>44640</v>
      </c>
      <c r="H29" s="4">
        <v>1</v>
      </c>
      <c r="I29" s="4">
        <v>1</v>
      </c>
      <c r="J29" s="4">
        <v>1</v>
      </c>
      <c r="K29" s="4" t="s">
        <v>30</v>
      </c>
      <c r="L29" s="4">
        <v>1513</v>
      </c>
      <c r="M29" s="4">
        <v>1513</v>
      </c>
      <c r="N29" s="4" t="s">
        <v>145</v>
      </c>
      <c r="O29" s="4" t="s">
        <v>32</v>
      </c>
      <c r="P29" s="4" t="s">
        <v>33</v>
      </c>
      <c r="Q29" s="4">
        <v>0</v>
      </c>
      <c r="R29" s="7">
        <v>44638</v>
      </c>
      <c r="S29" s="6">
        <v>44643</v>
      </c>
      <c r="T29" s="4" t="s">
        <v>34</v>
      </c>
      <c r="U29" s="4">
        <v>1513</v>
      </c>
      <c r="V29" s="4">
        <v>0</v>
      </c>
      <c r="W29" s="4">
        <v>0</v>
      </c>
      <c r="X29" s="4" t="s">
        <v>146</v>
      </c>
      <c r="Y29" s="4" t="s">
        <v>35</v>
      </c>
    </row>
    <row r="30" s="4" customFormat="1" spans="1:25">
      <c r="A30" s="4" t="s">
        <v>147</v>
      </c>
      <c r="B30" s="4" t="s">
        <v>26</v>
      </c>
      <c r="C30" s="4" t="s">
        <v>27</v>
      </c>
      <c r="D30" s="4" t="s">
        <v>148</v>
      </c>
      <c r="E30" s="4" t="s">
        <v>149</v>
      </c>
      <c r="F30" s="6">
        <v>44638</v>
      </c>
      <c r="G30" s="6">
        <v>44640</v>
      </c>
      <c r="H30" s="4">
        <v>1</v>
      </c>
      <c r="I30" s="4">
        <v>2</v>
      </c>
      <c r="J30" s="4">
        <v>2</v>
      </c>
      <c r="K30" s="4" t="s">
        <v>30</v>
      </c>
      <c r="L30" s="4">
        <v>1048</v>
      </c>
      <c r="M30" s="4">
        <v>1048</v>
      </c>
      <c r="N30" s="4" t="s">
        <v>150</v>
      </c>
      <c r="O30" s="4" t="s">
        <v>32</v>
      </c>
      <c r="P30" s="4" t="s">
        <v>33</v>
      </c>
      <c r="Q30" s="4">
        <v>0</v>
      </c>
      <c r="R30" s="7">
        <v>44638</v>
      </c>
      <c r="S30" s="6">
        <v>44643</v>
      </c>
      <c r="T30" s="4" t="s">
        <v>34</v>
      </c>
      <c r="U30" s="4">
        <v>1048</v>
      </c>
      <c r="V30" s="4">
        <v>0</v>
      </c>
      <c r="W30" s="4">
        <v>0</v>
      </c>
      <c r="X30" s="4" t="s">
        <v>151</v>
      </c>
      <c r="Y30" s="4" t="s">
        <v>152</v>
      </c>
    </row>
    <row r="31" s="4" customFormat="1" spans="1:25">
      <c r="A31" s="4" t="s">
        <v>153</v>
      </c>
      <c r="B31" s="4" t="s">
        <v>26</v>
      </c>
      <c r="C31" s="4" t="s">
        <v>27</v>
      </c>
      <c r="D31" s="4" t="s">
        <v>154</v>
      </c>
      <c r="E31" s="4" t="s">
        <v>155</v>
      </c>
      <c r="F31" s="6">
        <v>44639</v>
      </c>
      <c r="G31" s="6">
        <v>44640</v>
      </c>
      <c r="H31" s="4">
        <v>1</v>
      </c>
      <c r="I31" s="4">
        <v>1</v>
      </c>
      <c r="J31" s="4">
        <v>1</v>
      </c>
      <c r="K31" s="4" t="s">
        <v>30</v>
      </c>
      <c r="L31" s="4">
        <v>130</v>
      </c>
      <c r="M31" s="4">
        <v>130</v>
      </c>
      <c r="N31" s="4" t="s">
        <v>156</v>
      </c>
      <c r="O31" s="4" t="s">
        <v>32</v>
      </c>
      <c r="P31" s="4" t="s">
        <v>33</v>
      </c>
      <c r="Q31" s="4">
        <v>0</v>
      </c>
      <c r="R31" s="7">
        <v>44638</v>
      </c>
      <c r="S31" s="6">
        <v>44643</v>
      </c>
      <c r="T31" s="4" t="s">
        <v>34</v>
      </c>
      <c r="U31" s="4">
        <v>130</v>
      </c>
      <c r="V31" s="4">
        <v>0</v>
      </c>
      <c r="W31" s="4">
        <v>0</v>
      </c>
      <c r="X31" s="4" t="s">
        <v>157</v>
      </c>
      <c r="Y31" s="4" t="s">
        <v>158</v>
      </c>
    </row>
    <row r="32" s="4" customFormat="1" spans="1:25">
      <c r="A32" s="4" t="s">
        <v>159</v>
      </c>
      <c r="B32" s="4" t="s">
        <v>26</v>
      </c>
      <c r="C32" s="4" t="s">
        <v>27</v>
      </c>
      <c r="D32" s="4" t="s">
        <v>160</v>
      </c>
      <c r="E32" s="4" t="s">
        <v>161</v>
      </c>
      <c r="F32" s="6">
        <v>44638</v>
      </c>
      <c r="G32" s="6">
        <v>44640</v>
      </c>
      <c r="H32" s="4">
        <v>1</v>
      </c>
      <c r="I32" s="4">
        <v>2</v>
      </c>
      <c r="J32" s="4">
        <v>2</v>
      </c>
      <c r="K32" s="4" t="s">
        <v>30</v>
      </c>
      <c r="L32" s="4">
        <v>782</v>
      </c>
      <c r="M32" s="4">
        <v>782</v>
      </c>
      <c r="N32" s="4" t="s">
        <v>162</v>
      </c>
      <c r="O32" s="4" t="s">
        <v>32</v>
      </c>
      <c r="P32" s="4" t="s">
        <v>33</v>
      </c>
      <c r="Q32" s="4">
        <v>0</v>
      </c>
      <c r="R32" s="7">
        <v>44638</v>
      </c>
      <c r="S32" s="6">
        <v>44643</v>
      </c>
      <c r="T32" s="4" t="s">
        <v>34</v>
      </c>
      <c r="U32" s="4">
        <v>782</v>
      </c>
      <c r="V32" s="4">
        <v>0</v>
      </c>
      <c r="W32" s="4">
        <v>0</v>
      </c>
      <c r="X32" s="4" t="s">
        <v>35</v>
      </c>
      <c r="Y32" s="4" t="s">
        <v>35</v>
      </c>
    </row>
    <row r="33" s="4" customFormat="1" spans="1:25">
      <c r="A33" s="4" t="s">
        <v>163</v>
      </c>
      <c r="B33" s="4" t="s">
        <v>26</v>
      </c>
      <c r="C33" s="4" t="s">
        <v>27</v>
      </c>
      <c r="D33" s="4" t="s">
        <v>164</v>
      </c>
      <c r="E33" s="4" t="s">
        <v>165</v>
      </c>
      <c r="F33" s="6">
        <v>44639</v>
      </c>
      <c r="G33" s="6">
        <v>44640</v>
      </c>
      <c r="H33" s="4">
        <v>1</v>
      </c>
      <c r="I33" s="4">
        <v>1</v>
      </c>
      <c r="J33" s="4">
        <v>1</v>
      </c>
      <c r="K33" s="4" t="s">
        <v>30</v>
      </c>
      <c r="L33" s="4">
        <v>540</v>
      </c>
      <c r="M33" s="4">
        <v>540</v>
      </c>
      <c r="N33" s="4" t="s">
        <v>166</v>
      </c>
      <c r="O33" s="4" t="s">
        <v>32</v>
      </c>
      <c r="P33" s="4" t="s">
        <v>33</v>
      </c>
      <c r="Q33" s="4">
        <v>0</v>
      </c>
      <c r="R33" s="7">
        <v>44638</v>
      </c>
      <c r="S33" s="6">
        <v>44643</v>
      </c>
      <c r="T33" s="4" t="s">
        <v>34</v>
      </c>
      <c r="U33" s="4">
        <v>540</v>
      </c>
      <c r="V33" s="4">
        <v>0</v>
      </c>
      <c r="W33" s="4">
        <v>0</v>
      </c>
      <c r="X33" s="4" t="s">
        <v>167</v>
      </c>
      <c r="Y33" s="4" t="s">
        <v>35</v>
      </c>
    </row>
    <row r="34" s="4" customFormat="1" spans="1:25">
      <c r="A34" s="4" t="s">
        <v>168</v>
      </c>
      <c r="B34" s="4" t="s">
        <v>26</v>
      </c>
      <c r="C34" s="4" t="s">
        <v>27</v>
      </c>
      <c r="D34" s="4" t="s">
        <v>169</v>
      </c>
      <c r="E34" s="4" t="s">
        <v>170</v>
      </c>
      <c r="F34" s="6">
        <v>44639</v>
      </c>
      <c r="G34" s="6">
        <v>44640</v>
      </c>
      <c r="H34" s="4">
        <v>1</v>
      </c>
      <c r="I34" s="4">
        <v>1</v>
      </c>
      <c r="J34" s="4">
        <v>1</v>
      </c>
      <c r="K34" s="4" t="s">
        <v>30</v>
      </c>
      <c r="L34" s="4">
        <v>545</v>
      </c>
      <c r="M34" s="4">
        <v>545</v>
      </c>
      <c r="N34" s="4" t="s">
        <v>171</v>
      </c>
      <c r="O34" s="4" t="s">
        <v>32</v>
      </c>
      <c r="P34" s="4" t="s">
        <v>33</v>
      </c>
      <c r="Q34" s="4">
        <v>0</v>
      </c>
      <c r="R34" s="7">
        <v>44638</v>
      </c>
      <c r="S34" s="6">
        <v>44643</v>
      </c>
      <c r="T34" s="4" t="s">
        <v>34</v>
      </c>
      <c r="U34" s="4">
        <v>545</v>
      </c>
      <c r="V34" s="4">
        <v>0</v>
      </c>
      <c r="W34" s="4">
        <v>0</v>
      </c>
      <c r="X34" s="4" t="s">
        <v>172</v>
      </c>
      <c r="Y34" s="4" t="s">
        <v>35</v>
      </c>
    </row>
    <row r="35" s="4" customFormat="1" spans="1:25">
      <c r="A35" s="4" t="s">
        <v>168</v>
      </c>
      <c r="B35" s="4" t="s">
        <v>26</v>
      </c>
      <c r="C35" s="4" t="s">
        <v>41</v>
      </c>
      <c r="D35" s="4" t="s">
        <v>169</v>
      </c>
      <c r="E35" s="4" t="s">
        <v>170</v>
      </c>
      <c r="F35" s="6">
        <v>44639</v>
      </c>
      <c r="G35" s="6">
        <v>44640</v>
      </c>
      <c r="H35" s="4">
        <v>1</v>
      </c>
      <c r="I35" s="4">
        <v>1</v>
      </c>
      <c r="J35" s="4">
        <v>1</v>
      </c>
      <c r="K35" s="4" t="s">
        <v>30</v>
      </c>
      <c r="L35" s="4">
        <v>-545</v>
      </c>
      <c r="M35" s="4">
        <v>-545</v>
      </c>
      <c r="N35" s="4" t="s">
        <v>171</v>
      </c>
      <c r="O35" s="4" t="s">
        <v>32</v>
      </c>
      <c r="P35" s="4" t="s">
        <v>33</v>
      </c>
      <c r="Q35" s="4">
        <v>0</v>
      </c>
      <c r="R35" s="7">
        <v>44638</v>
      </c>
      <c r="S35" s="6">
        <v>44643</v>
      </c>
      <c r="T35" s="4" t="s">
        <v>34</v>
      </c>
      <c r="U35" s="4">
        <v>-545</v>
      </c>
      <c r="V35" s="4">
        <v>0</v>
      </c>
      <c r="W35" s="4">
        <v>0</v>
      </c>
      <c r="X35" s="4" t="s">
        <v>172</v>
      </c>
      <c r="Y35" s="4" t="s">
        <v>35</v>
      </c>
    </row>
    <row r="36" s="4" customFormat="1" spans="1:25">
      <c r="A36" s="4" t="s">
        <v>173</v>
      </c>
      <c r="B36" s="4" t="s">
        <v>26</v>
      </c>
      <c r="C36" s="4" t="s">
        <v>27</v>
      </c>
      <c r="D36" s="4" t="s">
        <v>169</v>
      </c>
      <c r="E36" s="4" t="s">
        <v>174</v>
      </c>
      <c r="F36" s="6">
        <v>44639</v>
      </c>
      <c r="G36" s="6">
        <v>44640</v>
      </c>
      <c r="H36" s="4">
        <v>1</v>
      </c>
      <c r="I36" s="4">
        <v>1</v>
      </c>
      <c r="J36" s="4">
        <v>1</v>
      </c>
      <c r="K36" s="4" t="s">
        <v>30</v>
      </c>
      <c r="L36" s="4">
        <v>544</v>
      </c>
      <c r="M36" s="4">
        <v>544</v>
      </c>
      <c r="N36" s="4" t="s">
        <v>171</v>
      </c>
      <c r="O36" s="4" t="s">
        <v>32</v>
      </c>
      <c r="P36" s="4" t="s">
        <v>33</v>
      </c>
      <c r="Q36" s="4">
        <v>0</v>
      </c>
      <c r="R36" s="7">
        <v>44639</v>
      </c>
      <c r="S36" s="6">
        <v>44643</v>
      </c>
      <c r="T36" s="4" t="s">
        <v>34</v>
      </c>
      <c r="U36" s="4">
        <v>544</v>
      </c>
      <c r="V36" s="4">
        <v>0</v>
      </c>
      <c r="W36" s="4">
        <v>0</v>
      </c>
      <c r="X36" s="4" t="s">
        <v>35</v>
      </c>
      <c r="Y36" s="4" t="s">
        <v>35</v>
      </c>
    </row>
    <row r="37" s="4" customFormat="1" spans="1:25">
      <c r="A37" s="4" t="s">
        <v>175</v>
      </c>
      <c r="B37" s="4" t="s">
        <v>26</v>
      </c>
      <c r="C37" s="4" t="s">
        <v>27</v>
      </c>
      <c r="D37" s="4" t="s">
        <v>176</v>
      </c>
      <c r="E37" s="4" t="s">
        <v>177</v>
      </c>
      <c r="F37" s="6">
        <v>44639</v>
      </c>
      <c r="G37" s="6">
        <v>44640</v>
      </c>
      <c r="H37" s="4">
        <v>1</v>
      </c>
      <c r="I37" s="4">
        <v>1</v>
      </c>
      <c r="J37" s="4">
        <v>1</v>
      </c>
      <c r="K37" s="4" t="s">
        <v>30</v>
      </c>
      <c r="L37" s="4">
        <v>247</v>
      </c>
      <c r="M37" s="4">
        <v>247</v>
      </c>
      <c r="N37" s="4" t="s">
        <v>178</v>
      </c>
      <c r="O37" s="4" t="s">
        <v>32</v>
      </c>
      <c r="P37" s="4" t="s">
        <v>33</v>
      </c>
      <c r="Q37" s="4">
        <v>0</v>
      </c>
      <c r="R37" s="7">
        <v>44639</v>
      </c>
      <c r="S37" s="6">
        <v>44643</v>
      </c>
      <c r="T37" s="4" t="s">
        <v>34</v>
      </c>
      <c r="U37" s="4">
        <v>247</v>
      </c>
      <c r="V37" s="4">
        <v>0</v>
      </c>
      <c r="W37" s="4">
        <v>0</v>
      </c>
      <c r="X37" s="4" t="s">
        <v>35</v>
      </c>
      <c r="Y37" s="4" t="s">
        <v>35</v>
      </c>
    </row>
    <row r="38" s="4" customFormat="1" spans="1:25">
      <c r="A38" s="4" t="s">
        <v>179</v>
      </c>
      <c r="B38" s="4" t="s">
        <v>26</v>
      </c>
      <c r="C38" s="4" t="s">
        <v>27</v>
      </c>
      <c r="D38" s="4" t="s">
        <v>180</v>
      </c>
      <c r="E38" s="4" t="s">
        <v>181</v>
      </c>
      <c r="F38" s="6">
        <v>44639</v>
      </c>
      <c r="G38" s="6">
        <v>44640</v>
      </c>
      <c r="H38" s="4">
        <v>1</v>
      </c>
      <c r="I38" s="4">
        <v>1</v>
      </c>
      <c r="J38" s="4">
        <v>1</v>
      </c>
      <c r="K38" s="4" t="s">
        <v>30</v>
      </c>
      <c r="L38" s="4">
        <v>141</v>
      </c>
      <c r="M38" s="4">
        <v>141</v>
      </c>
      <c r="N38" s="4" t="s">
        <v>182</v>
      </c>
      <c r="O38" s="4" t="s">
        <v>32</v>
      </c>
      <c r="P38" s="4" t="s">
        <v>33</v>
      </c>
      <c r="Q38" s="4">
        <v>0</v>
      </c>
      <c r="R38" s="7">
        <v>44639</v>
      </c>
      <c r="S38" s="6">
        <v>44643</v>
      </c>
      <c r="T38" s="4" t="s">
        <v>34</v>
      </c>
      <c r="U38" s="4">
        <v>141</v>
      </c>
      <c r="V38" s="4">
        <v>0</v>
      </c>
      <c r="W38" s="4">
        <v>0</v>
      </c>
      <c r="X38" s="4" t="s">
        <v>35</v>
      </c>
      <c r="Y38" s="4" t="s">
        <v>35</v>
      </c>
    </row>
    <row r="39" s="4" customFormat="1" spans="1:25">
      <c r="A39" s="4" t="s">
        <v>183</v>
      </c>
      <c r="B39" s="4" t="s">
        <v>26</v>
      </c>
      <c r="C39" s="4" t="s">
        <v>27</v>
      </c>
      <c r="D39" s="4" t="s">
        <v>184</v>
      </c>
      <c r="E39" s="4" t="s">
        <v>185</v>
      </c>
      <c r="F39" s="6">
        <v>44639</v>
      </c>
      <c r="G39" s="6">
        <v>44640</v>
      </c>
      <c r="H39" s="4">
        <v>1</v>
      </c>
      <c r="I39" s="4">
        <v>1</v>
      </c>
      <c r="J39" s="4">
        <v>1</v>
      </c>
      <c r="K39" s="4" t="s">
        <v>30</v>
      </c>
      <c r="L39" s="4">
        <v>1159</v>
      </c>
      <c r="M39" s="4">
        <v>1159</v>
      </c>
      <c r="N39" s="4" t="s">
        <v>186</v>
      </c>
      <c r="O39" s="4" t="s">
        <v>32</v>
      </c>
      <c r="P39" s="4" t="s">
        <v>33</v>
      </c>
      <c r="Q39" s="4">
        <v>0</v>
      </c>
      <c r="R39" s="7">
        <v>44639</v>
      </c>
      <c r="S39" s="6">
        <v>44643</v>
      </c>
      <c r="T39" s="4" t="s">
        <v>34</v>
      </c>
      <c r="U39" s="4">
        <v>1159</v>
      </c>
      <c r="V39" s="4">
        <v>0</v>
      </c>
      <c r="W39" s="4">
        <v>0</v>
      </c>
      <c r="X39" s="4" t="s">
        <v>35</v>
      </c>
      <c r="Y39" s="4" t="s">
        <v>187</v>
      </c>
    </row>
    <row r="40" s="4" customFormat="1" spans="1:25">
      <c r="A40" s="4" t="s">
        <v>188</v>
      </c>
      <c r="B40" s="4" t="s">
        <v>26</v>
      </c>
      <c r="C40" s="4" t="s">
        <v>27</v>
      </c>
      <c r="D40" s="4" t="s">
        <v>189</v>
      </c>
      <c r="E40" s="4" t="s">
        <v>190</v>
      </c>
      <c r="F40" s="6">
        <v>44639</v>
      </c>
      <c r="G40" s="6">
        <v>44640</v>
      </c>
      <c r="H40" s="4">
        <v>1</v>
      </c>
      <c r="I40" s="4">
        <v>1</v>
      </c>
      <c r="J40" s="4">
        <v>1</v>
      </c>
      <c r="K40" s="4" t="s">
        <v>30</v>
      </c>
      <c r="L40" s="4">
        <v>179</v>
      </c>
      <c r="M40" s="4">
        <v>179</v>
      </c>
      <c r="N40" s="4" t="s">
        <v>191</v>
      </c>
      <c r="O40" s="4" t="s">
        <v>32</v>
      </c>
      <c r="P40" s="4" t="s">
        <v>33</v>
      </c>
      <c r="Q40" s="4">
        <v>0</v>
      </c>
      <c r="R40" s="7">
        <v>44639</v>
      </c>
      <c r="S40" s="6">
        <v>44643</v>
      </c>
      <c r="T40" s="4" t="s">
        <v>34</v>
      </c>
      <c r="U40" s="4">
        <v>179</v>
      </c>
      <c r="V40" s="4">
        <v>0</v>
      </c>
      <c r="W40" s="4">
        <v>0</v>
      </c>
      <c r="X40" s="4" t="s">
        <v>35</v>
      </c>
      <c r="Y40" s="4" t="s">
        <v>192</v>
      </c>
    </row>
    <row r="41" s="4" customFormat="1" spans="1:25">
      <c r="A41" s="4" t="s">
        <v>193</v>
      </c>
      <c r="B41" s="4" t="s">
        <v>26</v>
      </c>
      <c r="C41" s="4" t="s">
        <v>27</v>
      </c>
      <c r="D41" s="4" t="s">
        <v>194</v>
      </c>
      <c r="E41" s="4" t="s">
        <v>195</v>
      </c>
      <c r="F41" s="6">
        <v>44639</v>
      </c>
      <c r="G41" s="6">
        <v>44640</v>
      </c>
      <c r="H41" s="4">
        <v>1</v>
      </c>
      <c r="I41" s="4">
        <v>1</v>
      </c>
      <c r="J41" s="4">
        <v>1</v>
      </c>
      <c r="K41" s="4" t="s">
        <v>30</v>
      </c>
      <c r="L41" s="4">
        <v>438</v>
      </c>
      <c r="M41" s="4">
        <v>438</v>
      </c>
      <c r="N41" s="4" t="s">
        <v>196</v>
      </c>
      <c r="O41" s="4" t="s">
        <v>32</v>
      </c>
      <c r="P41" s="4" t="s">
        <v>33</v>
      </c>
      <c r="Q41" s="4">
        <v>0</v>
      </c>
      <c r="R41" s="7">
        <v>44639</v>
      </c>
      <c r="S41" s="6">
        <v>44643</v>
      </c>
      <c r="T41" s="4" t="s">
        <v>34</v>
      </c>
      <c r="U41" s="4">
        <v>438</v>
      </c>
      <c r="V41" s="4">
        <v>0</v>
      </c>
      <c r="W41" s="4">
        <v>0</v>
      </c>
      <c r="X41" s="4" t="s">
        <v>35</v>
      </c>
      <c r="Y41" s="4" t="s">
        <v>197</v>
      </c>
    </row>
    <row r="42" s="4" customFormat="1" spans="1:25">
      <c r="A42" s="4" t="s">
        <v>198</v>
      </c>
      <c r="B42" s="4" t="s">
        <v>26</v>
      </c>
      <c r="C42" s="4" t="s">
        <v>27</v>
      </c>
      <c r="D42" s="4" t="s">
        <v>199</v>
      </c>
      <c r="E42" s="4" t="s">
        <v>200</v>
      </c>
      <c r="F42" s="6">
        <v>44639</v>
      </c>
      <c r="G42" s="6">
        <v>44640</v>
      </c>
      <c r="H42" s="4">
        <v>1</v>
      </c>
      <c r="I42" s="4">
        <v>1</v>
      </c>
      <c r="J42" s="4">
        <v>1</v>
      </c>
      <c r="K42" s="4" t="s">
        <v>30</v>
      </c>
      <c r="L42" s="4">
        <v>602</v>
      </c>
      <c r="M42" s="4">
        <v>602</v>
      </c>
      <c r="N42" s="4" t="s">
        <v>201</v>
      </c>
      <c r="O42" s="4" t="s">
        <v>32</v>
      </c>
      <c r="P42" s="4" t="s">
        <v>33</v>
      </c>
      <c r="Q42" s="4">
        <v>0</v>
      </c>
      <c r="R42" s="7">
        <v>44639</v>
      </c>
      <c r="S42" s="6">
        <v>44643</v>
      </c>
      <c r="T42" s="4" t="s">
        <v>34</v>
      </c>
      <c r="U42" s="4">
        <v>602</v>
      </c>
      <c r="V42" s="4">
        <v>0</v>
      </c>
      <c r="W42" s="4">
        <v>0</v>
      </c>
      <c r="X42" s="4" t="s">
        <v>35</v>
      </c>
      <c r="Y42" s="4" t="s">
        <v>202</v>
      </c>
    </row>
    <row r="43" s="4" customFormat="1" spans="1:25">
      <c r="A43" s="4" t="s">
        <v>203</v>
      </c>
      <c r="B43" s="4" t="s">
        <v>26</v>
      </c>
      <c r="C43" s="4" t="s">
        <v>27</v>
      </c>
      <c r="D43" s="4" t="s">
        <v>204</v>
      </c>
      <c r="E43" s="4" t="s">
        <v>205</v>
      </c>
      <c r="F43" s="6">
        <v>44639</v>
      </c>
      <c r="G43" s="6">
        <v>44640</v>
      </c>
      <c r="H43" s="4">
        <v>1</v>
      </c>
      <c r="I43" s="4">
        <v>1</v>
      </c>
      <c r="J43" s="4">
        <v>1</v>
      </c>
      <c r="K43" s="4" t="s">
        <v>30</v>
      </c>
      <c r="L43" s="4">
        <v>1334</v>
      </c>
      <c r="M43" s="4">
        <v>1334</v>
      </c>
      <c r="N43" s="4" t="s">
        <v>206</v>
      </c>
      <c r="O43" s="4" t="s">
        <v>32</v>
      </c>
      <c r="P43" s="4" t="s">
        <v>33</v>
      </c>
      <c r="Q43" s="4">
        <v>0</v>
      </c>
      <c r="R43" s="7">
        <v>44639</v>
      </c>
      <c r="S43" s="6">
        <v>44643</v>
      </c>
      <c r="T43" s="4" t="s">
        <v>34</v>
      </c>
      <c r="U43" s="4">
        <v>1334</v>
      </c>
      <c r="V43" s="4">
        <v>0</v>
      </c>
      <c r="W43" s="4">
        <v>0</v>
      </c>
      <c r="X43" s="4" t="s">
        <v>207</v>
      </c>
      <c r="Y43" s="4" t="s">
        <v>35</v>
      </c>
    </row>
    <row r="44" s="4" customFormat="1" spans="1:25">
      <c r="A44" s="4" t="s">
        <v>183</v>
      </c>
      <c r="B44" s="4" t="s">
        <v>26</v>
      </c>
      <c r="C44" s="4" t="s">
        <v>41</v>
      </c>
      <c r="D44" s="4" t="s">
        <v>184</v>
      </c>
      <c r="E44" s="4" t="s">
        <v>185</v>
      </c>
      <c r="F44" s="6">
        <v>44639</v>
      </c>
      <c r="G44" s="6">
        <v>44640</v>
      </c>
      <c r="H44" s="4">
        <v>1</v>
      </c>
      <c r="I44" s="4">
        <v>1</v>
      </c>
      <c r="J44" s="4">
        <v>1</v>
      </c>
      <c r="K44" s="4" t="s">
        <v>30</v>
      </c>
      <c r="L44" s="4">
        <v>-1159</v>
      </c>
      <c r="M44" s="4">
        <v>-1159</v>
      </c>
      <c r="N44" s="4" t="s">
        <v>186</v>
      </c>
      <c r="O44" s="4" t="s">
        <v>32</v>
      </c>
      <c r="P44" s="4" t="s">
        <v>33</v>
      </c>
      <c r="Q44" s="4">
        <v>0</v>
      </c>
      <c r="R44" s="7">
        <v>44639</v>
      </c>
      <c r="S44" s="6">
        <v>44643</v>
      </c>
      <c r="T44" s="4" t="s">
        <v>34</v>
      </c>
      <c r="U44" s="4">
        <v>-1159</v>
      </c>
      <c r="V44" s="4">
        <v>0</v>
      </c>
      <c r="W44" s="4">
        <v>0</v>
      </c>
      <c r="X44" s="4" t="s">
        <v>35</v>
      </c>
      <c r="Y44" s="4" t="s">
        <v>187</v>
      </c>
    </row>
    <row r="45" s="4" customFormat="1" spans="1:25">
      <c r="A45" s="4" t="s">
        <v>208</v>
      </c>
      <c r="B45" s="4" t="s">
        <v>26</v>
      </c>
      <c r="C45" s="4" t="s">
        <v>27</v>
      </c>
      <c r="D45" s="4" t="s">
        <v>209</v>
      </c>
      <c r="E45" s="4" t="s">
        <v>210</v>
      </c>
      <c r="F45" s="6">
        <v>44639</v>
      </c>
      <c r="G45" s="6">
        <v>44640</v>
      </c>
      <c r="H45" s="4">
        <v>1</v>
      </c>
      <c r="I45" s="4">
        <v>1</v>
      </c>
      <c r="J45" s="4">
        <v>1</v>
      </c>
      <c r="K45" s="4" t="s">
        <v>30</v>
      </c>
      <c r="L45" s="4">
        <v>472</v>
      </c>
      <c r="M45" s="4">
        <v>472</v>
      </c>
      <c r="N45" s="4" t="s">
        <v>211</v>
      </c>
      <c r="O45" s="4" t="s">
        <v>32</v>
      </c>
      <c r="P45" s="4" t="s">
        <v>33</v>
      </c>
      <c r="Q45" s="4">
        <v>0</v>
      </c>
      <c r="R45" s="7">
        <v>44639</v>
      </c>
      <c r="S45" s="6">
        <v>44643</v>
      </c>
      <c r="T45" s="4" t="s">
        <v>34</v>
      </c>
      <c r="U45" s="4">
        <v>472</v>
      </c>
      <c r="V45" s="4">
        <v>0</v>
      </c>
      <c r="W45" s="4">
        <v>0</v>
      </c>
      <c r="X45" s="4" t="s">
        <v>35</v>
      </c>
      <c r="Y45" s="4" t="s">
        <v>212</v>
      </c>
    </row>
    <row r="46" s="4" customFormat="1" spans="1:25">
      <c r="A46" s="4" t="s">
        <v>163</v>
      </c>
      <c r="B46" s="4" t="s">
        <v>26</v>
      </c>
      <c r="C46" s="4" t="s">
        <v>41</v>
      </c>
      <c r="D46" s="4" t="s">
        <v>164</v>
      </c>
      <c r="E46" s="4" t="s">
        <v>165</v>
      </c>
      <c r="F46" s="6">
        <v>44639</v>
      </c>
      <c r="G46" s="6">
        <v>44640</v>
      </c>
      <c r="H46" s="4">
        <v>1</v>
      </c>
      <c r="I46" s="4">
        <v>1</v>
      </c>
      <c r="J46" s="4">
        <v>1</v>
      </c>
      <c r="K46" s="4" t="s">
        <v>30</v>
      </c>
      <c r="L46" s="4">
        <v>-540</v>
      </c>
      <c r="M46" s="4">
        <v>-540</v>
      </c>
      <c r="N46" s="4" t="s">
        <v>166</v>
      </c>
      <c r="O46" s="4" t="s">
        <v>32</v>
      </c>
      <c r="P46" s="4" t="s">
        <v>33</v>
      </c>
      <c r="Q46" s="4">
        <v>0</v>
      </c>
      <c r="R46" s="7">
        <v>44638</v>
      </c>
      <c r="S46" s="6">
        <v>44643</v>
      </c>
      <c r="T46" s="4" t="s">
        <v>34</v>
      </c>
      <c r="U46" s="4">
        <v>-540</v>
      </c>
      <c r="V46" s="4">
        <v>0</v>
      </c>
      <c r="W46" s="4">
        <v>0</v>
      </c>
      <c r="X46" s="4" t="s">
        <v>167</v>
      </c>
      <c r="Y46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44"/>
  <sheetViews>
    <sheetView tabSelected="1" topLeftCell="A13" workbookViewId="0">
      <selection activeCell="A43" sqref="A43:A44"/>
    </sheetView>
  </sheetViews>
  <sheetFormatPr defaultColWidth="9" defaultRowHeight="13.5"/>
  <cols>
    <col min="1" max="1" width="12.625" style="4"/>
    <col min="2" max="3" width="10.375" style="4"/>
    <col min="4" max="4" width="9.375" style="4"/>
    <col min="5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213</v>
      </c>
    </row>
    <row r="2" s="4" customFormat="1" spans="1:9">
      <c r="A2" s="5">
        <v>17219331543</v>
      </c>
      <c r="B2" s="6">
        <v>44638</v>
      </c>
      <c r="C2" s="6">
        <v>44640</v>
      </c>
      <c r="D2" s="4">
        <v>274</v>
      </c>
      <c r="E2" s="4" t="str">
        <f>VLOOKUP(A2,HOP!A:L,12,0)</f>
        <v>274.00</v>
      </c>
      <c r="F2" s="4" t="str">
        <f>VLOOKUP(A2,HOP!A:C,3,0)</f>
        <v>2406859</v>
      </c>
      <c r="G2" s="4">
        <f>D2-E2</f>
        <v>0</v>
      </c>
      <c r="H2" s="4" t="str">
        <f>$H$1&amp;F2</f>
        <v>，2406859</v>
      </c>
      <c r="I2" s="4" t="str">
        <f>VLOOKUP(A2,HOP!A:U,21,0)</f>
        <v>直连</v>
      </c>
    </row>
    <row r="3" s="4" customFormat="1" spans="1:9">
      <c r="A3" s="5">
        <v>16759142847</v>
      </c>
      <c r="B3" s="6">
        <v>44637</v>
      </c>
      <c r="C3" s="6">
        <v>44640</v>
      </c>
      <c r="D3" s="4">
        <v>2783.62</v>
      </c>
      <c r="E3" s="4">
        <v>2783.62</v>
      </c>
      <c r="F3" s="4">
        <v>2293719</v>
      </c>
      <c r="G3" s="4">
        <f t="shared" ref="G3:G37" si="0">D3-E3</f>
        <v>0</v>
      </c>
      <c r="H3" s="4" t="str">
        <f t="shared" ref="H3:H37" si="1">$H$1&amp;F3</f>
        <v>，2293719</v>
      </c>
      <c r="I3" s="4" t="e">
        <f>VLOOKUP(A3,HOP!A:U,21,0)</f>
        <v>#N/A</v>
      </c>
    </row>
    <row r="4" s="4" customFormat="1" spans="1:9">
      <c r="A4" s="5">
        <v>17317502850</v>
      </c>
      <c r="B4" s="6">
        <v>44639</v>
      </c>
      <c r="C4" s="6">
        <v>44640</v>
      </c>
      <c r="D4" s="4">
        <v>3724</v>
      </c>
      <c r="E4" s="4" t="str">
        <f>VLOOKUP(A4,HOP!A:L,12,0)</f>
        <v>3724.00</v>
      </c>
      <c r="F4" s="4" t="str">
        <f>VLOOKUP(A4,HOP!A:C,3,0)</f>
        <v>2415544</v>
      </c>
      <c r="G4" s="4">
        <f t="shared" si="0"/>
        <v>0</v>
      </c>
      <c r="H4" s="4" t="str">
        <f t="shared" si="1"/>
        <v>，2415544</v>
      </c>
      <c r="I4" s="4" t="str">
        <f>VLOOKUP(A4,HOP!A:U,21,0)</f>
        <v>直连</v>
      </c>
    </row>
    <row r="5" s="4" customFormat="1" hidden="1" spans="1:9">
      <c r="A5" s="5">
        <v>17454933627</v>
      </c>
      <c r="B5" s="6">
        <v>44639</v>
      </c>
      <c r="C5" s="6">
        <v>44640</v>
      </c>
      <c r="D5" s="4">
        <v>0</v>
      </c>
      <c r="E5" s="4" t="e">
        <f>VLOOKUP(A5,HOP!A:L,12,0)</f>
        <v>#N/A</v>
      </c>
      <c r="F5" s="4" t="e">
        <f>VLOOKUP(A5,HOP!A:C,3,0)</f>
        <v>#N/A</v>
      </c>
      <c r="G5" s="4" t="e">
        <f t="shared" si="0"/>
        <v>#N/A</v>
      </c>
      <c r="H5" s="4" t="e">
        <f t="shared" si="1"/>
        <v>#N/A</v>
      </c>
      <c r="I5" s="4" t="e">
        <f>VLOOKUP(A5,HOP!A:U,21,0)</f>
        <v>#N/A</v>
      </c>
    </row>
    <row r="6" s="4" customFormat="1" spans="1:9">
      <c r="A6" s="5">
        <v>17510288153</v>
      </c>
      <c r="B6" s="6">
        <v>44638</v>
      </c>
      <c r="C6" s="6">
        <v>44640</v>
      </c>
      <c r="D6" s="4">
        <v>2566</v>
      </c>
      <c r="E6" s="4" t="str">
        <f>VLOOKUP(A6,HOP!A:L,12,0)</f>
        <v>2566.00</v>
      </c>
      <c r="F6" s="4" t="str">
        <f>VLOOKUP(A6,HOP!A:C,3,0)</f>
        <v>2439721</v>
      </c>
      <c r="G6" s="4">
        <f t="shared" si="0"/>
        <v>0</v>
      </c>
      <c r="H6" s="4" t="str">
        <f t="shared" si="1"/>
        <v>，2439721</v>
      </c>
      <c r="I6" s="4" t="str">
        <f>VLOOKUP(A6,HOP!A:U,21,0)</f>
        <v>直连</v>
      </c>
    </row>
    <row r="7" s="4" customFormat="1" spans="1:9">
      <c r="A7" s="5">
        <v>17518065902</v>
      </c>
      <c r="B7" s="6">
        <v>44638</v>
      </c>
      <c r="C7" s="6">
        <v>44640</v>
      </c>
      <c r="D7" s="4">
        <v>2962</v>
      </c>
      <c r="E7" s="4" t="str">
        <f>VLOOKUP(A7,HOP!A:L,12,0)</f>
        <v>2962.00</v>
      </c>
      <c r="F7" s="4" t="str">
        <f>VLOOKUP(A7,HOP!A:C,3,0)</f>
        <v>2441465</v>
      </c>
      <c r="G7" s="4">
        <f t="shared" si="0"/>
        <v>0</v>
      </c>
      <c r="H7" s="4" t="str">
        <f t="shared" si="1"/>
        <v>，2441465</v>
      </c>
      <c r="I7" s="4" t="str">
        <f>VLOOKUP(A7,HOP!A:U,21,0)</f>
        <v>直连</v>
      </c>
    </row>
    <row r="8" s="4" customFormat="1" spans="1:9">
      <c r="A8" s="5">
        <v>17628225292</v>
      </c>
      <c r="B8" s="6">
        <v>44638</v>
      </c>
      <c r="C8" s="6">
        <v>44640</v>
      </c>
      <c r="D8" s="4">
        <v>1206</v>
      </c>
      <c r="E8" s="4" t="str">
        <f>VLOOKUP(A8,HOP!A:L,12,0)</f>
        <v>1206.00</v>
      </c>
      <c r="F8" s="4" t="str">
        <f>VLOOKUP(A8,HOP!A:C,3,0)</f>
        <v>2462453</v>
      </c>
      <c r="G8" s="4">
        <f t="shared" si="0"/>
        <v>0</v>
      </c>
      <c r="H8" s="4" t="str">
        <f t="shared" si="1"/>
        <v>，2462453</v>
      </c>
      <c r="I8" s="4" t="str">
        <f>VLOOKUP(A8,HOP!A:U,21,0)</f>
        <v>直连</v>
      </c>
    </row>
    <row r="9" s="4" customFormat="1" spans="1:9">
      <c r="A9" s="5">
        <v>17635745461</v>
      </c>
      <c r="B9" s="6">
        <v>44639</v>
      </c>
      <c r="C9" s="6">
        <v>44640</v>
      </c>
      <c r="D9" s="4">
        <v>655</v>
      </c>
      <c r="E9" s="4" t="str">
        <f>VLOOKUP(A9,HOP!A:L,12,0)</f>
        <v>655.00</v>
      </c>
      <c r="F9" s="4" t="str">
        <f>VLOOKUP(A9,HOP!A:C,3,0)</f>
        <v>2464230</v>
      </c>
      <c r="G9" s="4">
        <f t="shared" si="0"/>
        <v>0</v>
      </c>
      <c r="H9" s="4" t="str">
        <f t="shared" si="1"/>
        <v>，2464230</v>
      </c>
      <c r="I9" s="4" t="str">
        <f>VLOOKUP(A9,HOP!A:U,21,0)</f>
        <v>直连</v>
      </c>
    </row>
    <row r="10" s="4" customFormat="1" spans="1:9">
      <c r="A10" s="5">
        <v>17642282804</v>
      </c>
      <c r="B10" s="6">
        <v>44639</v>
      </c>
      <c r="C10" s="6">
        <v>44640</v>
      </c>
      <c r="D10" s="4">
        <v>2243</v>
      </c>
      <c r="E10" s="4" t="str">
        <f>VLOOKUP(A10,HOP!A:L,12,0)</f>
        <v>2243.00</v>
      </c>
      <c r="F10" s="4" t="str">
        <f>VLOOKUP(A10,HOP!A:C,3,0)</f>
        <v>2465590</v>
      </c>
      <c r="G10" s="4">
        <f t="shared" si="0"/>
        <v>0</v>
      </c>
      <c r="H10" s="4" t="str">
        <f t="shared" si="1"/>
        <v>，2465590</v>
      </c>
      <c r="I10" s="4" t="str">
        <f>VLOOKUP(A10,HOP!A:U,21,0)</f>
        <v>直连</v>
      </c>
    </row>
    <row r="11" s="4" customFormat="1" spans="1:9">
      <c r="A11" s="5">
        <v>17642630423</v>
      </c>
      <c r="B11" s="6">
        <v>44639</v>
      </c>
      <c r="C11" s="6">
        <v>44640</v>
      </c>
      <c r="D11" s="4">
        <v>396</v>
      </c>
      <c r="E11" s="4" t="str">
        <f>VLOOKUP(A11,HOP!A:L,12,0)</f>
        <v>396.00</v>
      </c>
      <c r="F11" s="4" t="str">
        <f>VLOOKUP(A11,HOP!A:C,3,0)</f>
        <v>2465799</v>
      </c>
      <c r="G11" s="4">
        <f t="shared" si="0"/>
        <v>0</v>
      </c>
      <c r="H11" s="4" t="str">
        <f t="shared" si="1"/>
        <v>，2465799</v>
      </c>
      <c r="I11" s="4" t="str">
        <f>VLOOKUP(A11,HOP!A:U,21,0)</f>
        <v>直连</v>
      </c>
    </row>
    <row r="12" s="4" customFormat="1" spans="1:9">
      <c r="A12" s="5">
        <v>17647491776</v>
      </c>
      <c r="B12" s="6">
        <v>44638</v>
      </c>
      <c r="C12" s="6">
        <v>44640</v>
      </c>
      <c r="D12" s="4">
        <v>3258</v>
      </c>
      <c r="E12" s="4" t="str">
        <f>VLOOKUP(A12,HOP!A:L,12,0)</f>
        <v>3258.00</v>
      </c>
      <c r="F12" s="4" t="str">
        <f>VLOOKUP(A12,HOP!A:C,3,0)</f>
        <v>2466316</v>
      </c>
      <c r="G12" s="4">
        <f t="shared" si="0"/>
        <v>0</v>
      </c>
      <c r="H12" s="4" t="str">
        <f t="shared" si="1"/>
        <v>，2466316</v>
      </c>
      <c r="I12" s="4" t="str">
        <f>VLOOKUP(A12,HOP!A:U,21,0)</f>
        <v>直连</v>
      </c>
    </row>
    <row r="13" s="4" customFormat="1" spans="1:9">
      <c r="A13" s="5">
        <v>17649193740</v>
      </c>
      <c r="B13" s="6">
        <v>44638</v>
      </c>
      <c r="C13" s="6">
        <v>44640</v>
      </c>
      <c r="D13" s="4">
        <v>14858</v>
      </c>
      <c r="E13" s="4" t="str">
        <f>VLOOKUP(A13,HOP!A:L,12,0)</f>
        <v>14858.00</v>
      </c>
      <c r="F13" s="4" t="str">
        <f>VLOOKUP(A13,HOP!A:C,3,0)</f>
        <v>2467112</v>
      </c>
      <c r="G13" s="4">
        <f t="shared" si="0"/>
        <v>0</v>
      </c>
      <c r="H13" s="4" t="str">
        <f t="shared" si="1"/>
        <v>，2467112</v>
      </c>
      <c r="I13" s="4" t="str">
        <f>VLOOKUP(A13,HOP!A:U,21,0)</f>
        <v>直连</v>
      </c>
    </row>
    <row r="14" s="4" customFormat="1" spans="1:9">
      <c r="A14" s="5">
        <v>17649413986</v>
      </c>
      <c r="B14" s="6">
        <v>44639</v>
      </c>
      <c r="C14" s="6">
        <v>44640</v>
      </c>
      <c r="D14" s="4">
        <v>471</v>
      </c>
      <c r="E14" s="4" t="str">
        <f>VLOOKUP(A14,HOP!A:L,12,0)</f>
        <v>471.00</v>
      </c>
      <c r="F14" s="4" t="str">
        <f>VLOOKUP(A14,HOP!A:C,3,0)</f>
        <v>2467202</v>
      </c>
      <c r="G14" s="4">
        <f t="shared" si="0"/>
        <v>0</v>
      </c>
      <c r="H14" s="4" t="str">
        <f t="shared" si="1"/>
        <v>，2467202</v>
      </c>
      <c r="I14" s="4" t="str">
        <f>VLOOKUP(A14,HOP!A:U,21,0)</f>
        <v>直连</v>
      </c>
    </row>
    <row r="15" s="4" customFormat="1" spans="1:9">
      <c r="A15" s="5">
        <v>17658031239</v>
      </c>
      <c r="B15" s="6">
        <v>44639</v>
      </c>
      <c r="C15" s="6">
        <v>44640</v>
      </c>
      <c r="D15" s="4">
        <v>1326</v>
      </c>
      <c r="E15" s="4" t="str">
        <f>VLOOKUP(A15,HOP!A:L,12,0)</f>
        <v>1326.00</v>
      </c>
      <c r="F15" s="4" t="str">
        <f>VLOOKUP(A15,HOP!A:C,3,0)</f>
        <v>2469574</v>
      </c>
      <c r="G15" s="4">
        <f t="shared" si="0"/>
        <v>0</v>
      </c>
      <c r="H15" s="4" t="str">
        <f t="shared" si="1"/>
        <v>，2469574</v>
      </c>
      <c r="I15" s="4" t="str">
        <f>VLOOKUP(A15,HOP!A:U,21,0)</f>
        <v>直连</v>
      </c>
    </row>
    <row r="16" s="4" customFormat="1" spans="1:9">
      <c r="A16" s="5">
        <v>17666745010</v>
      </c>
      <c r="B16" s="6">
        <v>44639</v>
      </c>
      <c r="C16" s="6">
        <v>44640</v>
      </c>
      <c r="D16" s="4">
        <v>1539</v>
      </c>
      <c r="E16" s="4" t="str">
        <f>VLOOKUP(A16,HOP!A:L,12,0)</f>
        <v>1539.00</v>
      </c>
      <c r="F16" s="4" t="str">
        <f>VLOOKUP(A16,HOP!A:C,3,0)</f>
        <v>2471147</v>
      </c>
      <c r="G16" s="4">
        <f t="shared" si="0"/>
        <v>0</v>
      </c>
      <c r="H16" s="4" t="str">
        <f t="shared" si="1"/>
        <v>，2471147</v>
      </c>
      <c r="I16" s="4" t="str">
        <f>VLOOKUP(A16,HOP!A:U,21,0)</f>
        <v>直连</v>
      </c>
    </row>
    <row r="17" s="4" customFormat="1" hidden="1" spans="1:9">
      <c r="A17" s="5">
        <v>17667216164</v>
      </c>
      <c r="B17" s="6">
        <v>44638</v>
      </c>
      <c r="C17" s="6">
        <v>44640</v>
      </c>
      <c r="D17" s="4">
        <v>0</v>
      </c>
      <c r="E17" s="4" t="e">
        <f>VLOOKUP(A17,HOP!A:L,12,0)</f>
        <v>#N/A</v>
      </c>
      <c r="F17" s="4" t="e">
        <f>VLOOKUP(A17,HOP!A:C,3,0)</f>
        <v>#N/A</v>
      </c>
      <c r="G17" s="4" t="e">
        <f t="shared" si="0"/>
        <v>#N/A</v>
      </c>
      <c r="H17" s="4" t="e">
        <f t="shared" si="1"/>
        <v>#N/A</v>
      </c>
      <c r="I17" s="4" t="e">
        <f>VLOOKUP(A17,HOP!A:U,21,0)</f>
        <v>#N/A</v>
      </c>
    </row>
    <row r="18" s="4" customFormat="1" spans="1:9">
      <c r="A18" s="5">
        <v>17668079930</v>
      </c>
      <c r="B18" s="6">
        <v>44638</v>
      </c>
      <c r="C18" s="6">
        <v>44640</v>
      </c>
      <c r="D18" s="4">
        <v>19868</v>
      </c>
      <c r="E18" s="4" t="str">
        <f>VLOOKUP(A18,HOP!A:L,12,0)</f>
        <v>19868.00</v>
      </c>
      <c r="F18" s="4" t="str">
        <f>VLOOKUP(A18,HOP!A:C,3,0)</f>
        <v>2471985</v>
      </c>
      <c r="G18" s="4">
        <f t="shared" si="0"/>
        <v>0</v>
      </c>
      <c r="H18" s="4" t="str">
        <f t="shared" si="1"/>
        <v>，2471985</v>
      </c>
      <c r="I18" s="4" t="str">
        <f>VLOOKUP(A18,HOP!A:U,21,0)</f>
        <v>直连</v>
      </c>
    </row>
    <row r="19" s="4" customFormat="1" spans="1:9">
      <c r="A19" s="5">
        <v>17668361507</v>
      </c>
      <c r="B19" s="6">
        <v>44639</v>
      </c>
      <c r="C19" s="6">
        <v>44640</v>
      </c>
      <c r="D19" s="4">
        <v>284</v>
      </c>
      <c r="E19" s="4" t="str">
        <f>VLOOKUP(A19,HOP!A:L,12,0)</f>
        <v>284.00</v>
      </c>
      <c r="F19" s="4" t="str">
        <f>VLOOKUP(A19,HOP!A:C,3,0)</f>
        <v>2472140</v>
      </c>
      <c r="G19" s="4">
        <f t="shared" si="0"/>
        <v>0</v>
      </c>
      <c r="H19" s="4" t="str">
        <f t="shared" si="1"/>
        <v>，2472140</v>
      </c>
      <c r="I19" s="4" t="str">
        <f>VLOOKUP(A19,HOP!A:U,21,0)</f>
        <v>直连</v>
      </c>
    </row>
    <row r="20" s="4" customFormat="1" spans="1:9">
      <c r="A20" s="5">
        <v>17668402743</v>
      </c>
      <c r="B20" s="6">
        <v>44639</v>
      </c>
      <c r="C20" s="6">
        <v>44640</v>
      </c>
      <c r="D20" s="4">
        <v>1112</v>
      </c>
      <c r="E20" s="4" t="str">
        <f>VLOOKUP(A20,HOP!A:L,12,0)</f>
        <v>1112.00</v>
      </c>
      <c r="F20" s="4" t="str">
        <f>VLOOKUP(A20,HOP!A:C,3,0)</f>
        <v>2472167</v>
      </c>
      <c r="G20" s="4">
        <f t="shared" si="0"/>
        <v>0</v>
      </c>
      <c r="H20" s="4" t="str">
        <f t="shared" si="1"/>
        <v>，2472167</v>
      </c>
      <c r="I20" s="4" t="str">
        <f>VLOOKUP(A20,HOP!A:U,21,0)</f>
        <v>直连</v>
      </c>
    </row>
    <row r="21" s="4" customFormat="1" spans="1:9">
      <c r="A21" s="5">
        <v>17668409896</v>
      </c>
      <c r="B21" s="6">
        <v>44639</v>
      </c>
      <c r="C21" s="6">
        <v>44640</v>
      </c>
      <c r="D21" s="4">
        <v>1240</v>
      </c>
      <c r="E21" s="4" t="str">
        <f>VLOOKUP(A21,HOP!A:L,12,0)</f>
        <v>1240.00</v>
      </c>
      <c r="F21" s="4" t="str">
        <f>VLOOKUP(A21,HOP!A:C,3,0)</f>
        <v>2472178</v>
      </c>
      <c r="G21" s="4">
        <f t="shared" si="0"/>
        <v>0</v>
      </c>
      <c r="H21" s="4" t="str">
        <f t="shared" si="1"/>
        <v>，2472178</v>
      </c>
      <c r="I21" s="4" t="str">
        <f>VLOOKUP(A21,HOP!A:U,21,0)</f>
        <v>直连</v>
      </c>
    </row>
    <row r="22" s="4" customFormat="1" spans="1:9">
      <c r="A22" s="5">
        <v>17668272491</v>
      </c>
      <c r="B22" s="6">
        <v>44639</v>
      </c>
      <c r="C22" s="6">
        <v>44640</v>
      </c>
      <c r="D22" s="4">
        <v>523</v>
      </c>
      <c r="E22" s="4" t="str">
        <f>VLOOKUP(A22,HOP!A:L,12,0)</f>
        <v>523.00</v>
      </c>
      <c r="F22" s="4" t="str">
        <f>VLOOKUP(A22,HOP!A:C,3,0)</f>
        <v>2472103</v>
      </c>
      <c r="G22" s="4">
        <f t="shared" si="0"/>
        <v>0</v>
      </c>
      <c r="H22" s="4" t="str">
        <f t="shared" si="1"/>
        <v>，2472103</v>
      </c>
      <c r="I22" s="4" t="str">
        <f>VLOOKUP(A22,HOP!A:U,21,0)</f>
        <v>直连</v>
      </c>
    </row>
    <row r="23" s="4" customFormat="1" spans="1:9">
      <c r="A23" s="5">
        <v>17669116484</v>
      </c>
      <c r="B23" s="6">
        <v>44639</v>
      </c>
      <c r="C23" s="6">
        <v>44640</v>
      </c>
      <c r="D23" s="4">
        <v>1513</v>
      </c>
      <c r="E23" s="4" t="str">
        <f>VLOOKUP(A23,HOP!A:L,12,0)</f>
        <v>1513.00</v>
      </c>
      <c r="F23" s="4" t="str">
        <f>VLOOKUP(A23,HOP!A:C,3,0)</f>
        <v>2472637</v>
      </c>
      <c r="G23" s="4">
        <f t="shared" si="0"/>
        <v>0</v>
      </c>
      <c r="H23" s="4" t="str">
        <f t="shared" si="1"/>
        <v>，2472637</v>
      </c>
      <c r="I23" s="4" t="str">
        <f>VLOOKUP(A23,HOP!A:U,21,0)</f>
        <v>直连</v>
      </c>
    </row>
    <row r="24" s="4" customFormat="1" spans="1:9">
      <c r="A24" s="5">
        <v>17669210164</v>
      </c>
      <c r="B24" s="6">
        <v>44638</v>
      </c>
      <c r="C24" s="6">
        <v>44640</v>
      </c>
      <c r="D24" s="4">
        <v>1048</v>
      </c>
      <c r="E24" s="4" t="str">
        <f>VLOOKUP(A24,HOP!A:L,12,0)</f>
        <v>1048.00</v>
      </c>
      <c r="F24" s="4" t="str">
        <f>VLOOKUP(A24,HOP!A:C,3,0)</f>
        <v>2472687</v>
      </c>
      <c r="G24" s="4">
        <f t="shared" si="0"/>
        <v>0</v>
      </c>
      <c r="H24" s="4" t="str">
        <f t="shared" si="1"/>
        <v>，2472687</v>
      </c>
      <c r="I24" s="4" t="str">
        <f>VLOOKUP(A24,HOP!A:U,21,0)</f>
        <v>直连</v>
      </c>
    </row>
    <row r="25" s="4" customFormat="1" spans="1:9">
      <c r="A25" s="5">
        <v>17669279412</v>
      </c>
      <c r="B25" s="6">
        <v>44639</v>
      </c>
      <c r="C25" s="6">
        <v>44640</v>
      </c>
      <c r="D25" s="4">
        <v>130</v>
      </c>
      <c r="E25" s="4" t="str">
        <f>VLOOKUP(A25,HOP!A:L,12,0)</f>
        <v>130.00</v>
      </c>
      <c r="F25" s="4" t="str">
        <f>VLOOKUP(A25,HOP!A:C,3,0)</f>
        <v>2472710</v>
      </c>
      <c r="G25" s="4">
        <f t="shared" si="0"/>
        <v>0</v>
      </c>
      <c r="H25" s="4" t="str">
        <f t="shared" si="1"/>
        <v>，2472710</v>
      </c>
      <c r="I25" s="4" t="str">
        <f>VLOOKUP(A25,HOP!A:U,21,0)</f>
        <v>直连</v>
      </c>
    </row>
    <row r="26" s="4" customFormat="1" spans="1:9">
      <c r="A26" s="5">
        <v>17676695601</v>
      </c>
      <c r="B26" s="6">
        <v>44638</v>
      </c>
      <c r="C26" s="6">
        <v>44640</v>
      </c>
      <c r="D26" s="4">
        <v>782</v>
      </c>
      <c r="E26" s="4" t="str">
        <f>VLOOKUP(A26,HOP!A:L,12,0)</f>
        <v>782.00</v>
      </c>
      <c r="F26" s="4" t="str">
        <f>VLOOKUP(A26,HOP!A:C,3,0)</f>
        <v>2473232</v>
      </c>
      <c r="G26" s="4">
        <f t="shared" si="0"/>
        <v>0</v>
      </c>
      <c r="H26" s="4" t="str">
        <f t="shared" si="1"/>
        <v>，2473232</v>
      </c>
      <c r="I26" s="4" t="str">
        <f>VLOOKUP(A26,HOP!A:U,21,0)</f>
        <v>直连</v>
      </c>
    </row>
    <row r="27" s="4" customFormat="1" hidden="1" spans="1:9">
      <c r="A27" s="5">
        <v>17677488346</v>
      </c>
      <c r="B27" s="6">
        <v>44639</v>
      </c>
      <c r="C27" s="6">
        <v>44640</v>
      </c>
      <c r="D27" s="4">
        <v>0</v>
      </c>
      <c r="E27" s="4" t="str">
        <f>VLOOKUP(A27,HOP!A:L,12,0)</f>
        <v>0.00</v>
      </c>
      <c r="F27" s="4" t="str">
        <f>VLOOKUP(A27,HOP!A:C,3,0)</f>
        <v>2473602</v>
      </c>
      <c r="G27" s="4">
        <f t="shared" si="0"/>
        <v>0</v>
      </c>
      <c r="H27" s="4" t="str">
        <f t="shared" si="1"/>
        <v>，2473602</v>
      </c>
      <c r="I27" s="4" t="str">
        <f>VLOOKUP(A27,HOP!A:U,21,0)</f>
        <v>直连</v>
      </c>
    </row>
    <row r="28" s="4" customFormat="1" hidden="1" spans="1:9">
      <c r="A28" s="5">
        <v>17677498281</v>
      </c>
      <c r="B28" s="6">
        <v>44639</v>
      </c>
      <c r="C28" s="6">
        <v>44640</v>
      </c>
      <c r="D28" s="4">
        <v>0</v>
      </c>
      <c r="E28" s="4" t="e">
        <f>VLOOKUP(A28,HOP!A:L,12,0)</f>
        <v>#N/A</v>
      </c>
      <c r="F28" s="4" t="e">
        <f>VLOOKUP(A28,HOP!A:C,3,0)</f>
        <v>#N/A</v>
      </c>
      <c r="G28" s="4" t="e">
        <f t="shared" si="0"/>
        <v>#N/A</v>
      </c>
      <c r="H28" s="4" t="e">
        <f t="shared" si="1"/>
        <v>#N/A</v>
      </c>
      <c r="I28" s="4" t="e">
        <f>VLOOKUP(A28,HOP!A:U,21,0)</f>
        <v>#N/A</v>
      </c>
    </row>
    <row r="29" s="4" customFormat="1" spans="1:9">
      <c r="A29" s="5">
        <v>17677886113</v>
      </c>
      <c r="B29" s="6">
        <v>44639</v>
      </c>
      <c r="C29" s="6">
        <v>44640</v>
      </c>
      <c r="D29" s="4">
        <v>544</v>
      </c>
      <c r="E29" s="4" t="str">
        <f>VLOOKUP(A29,HOP!A:L,12,0)</f>
        <v>544.00</v>
      </c>
      <c r="F29" s="4" t="str">
        <f>VLOOKUP(A29,HOP!A:C,3,0)</f>
        <v>2473764</v>
      </c>
      <c r="G29" s="4">
        <f t="shared" si="0"/>
        <v>0</v>
      </c>
      <c r="H29" s="4" t="str">
        <f t="shared" si="1"/>
        <v>，2473764</v>
      </c>
      <c r="I29" s="4" t="str">
        <f>VLOOKUP(A29,HOP!A:U,21,0)</f>
        <v>直连</v>
      </c>
    </row>
    <row r="30" s="4" customFormat="1" spans="1:9">
      <c r="A30" s="5">
        <v>17677935530</v>
      </c>
      <c r="B30" s="6">
        <v>44639</v>
      </c>
      <c r="C30" s="6">
        <v>44640</v>
      </c>
      <c r="D30" s="4">
        <v>247</v>
      </c>
      <c r="E30" s="4" t="str">
        <f>VLOOKUP(A30,HOP!A:L,12,0)</f>
        <v>247.00</v>
      </c>
      <c r="F30" s="4" t="str">
        <f>VLOOKUP(A30,HOP!A:C,3,0)</f>
        <v>2473793</v>
      </c>
      <c r="G30" s="4">
        <f t="shared" si="0"/>
        <v>0</v>
      </c>
      <c r="H30" s="4" t="str">
        <f t="shared" si="1"/>
        <v>，2473793</v>
      </c>
      <c r="I30" s="4" t="str">
        <f>VLOOKUP(A30,HOP!A:U,21,0)</f>
        <v>直连</v>
      </c>
    </row>
    <row r="31" s="4" customFormat="1" spans="1:9">
      <c r="A31" s="5">
        <v>17678399140</v>
      </c>
      <c r="B31" s="6">
        <v>44639</v>
      </c>
      <c r="C31" s="6">
        <v>44640</v>
      </c>
      <c r="D31" s="4">
        <v>141</v>
      </c>
      <c r="E31" s="4" t="str">
        <f>VLOOKUP(A31,HOP!A:L,12,0)</f>
        <v>141.00</v>
      </c>
      <c r="F31" s="4" t="str">
        <f>VLOOKUP(A31,HOP!A:C,3,0)</f>
        <v>2474064</v>
      </c>
      <c r="G31" s="4">
        <f t="shared" si="0"/>
        <v>0</v>
      </c>
      <c r="H31" s="4" t="str">
        <f t="shared" si="1"/>
        <v>，2474064</v>
      </c>
      <c r="I31" s="4" t="str">
        <f>VLOOKUP(A31,HOP!A:U,21,0)</f>
        <v>直连</v>
      </c>
    </row>
    <row r="32" s="4" customFormat="1" hidden="1" spans="1:9">
      <c r="A32" s="5">
        <v>17678486907</v>
      </c>
      <c r="B32" s="6">
        <v>44639</v>
      </c>
      <c r="C32" s="6">
        <v>44640</v>
      </c>
      <c r="D32" s="4">
        <v>0</v>
      </c>
      <c r="E32" s="4" t="str">
        <f>VLOOKUP(A32,HOP!A:L,12,0)</f>
        <v>0.00</v>
      </c>
      <c r="F32" s="4" t="str">
        <f>VLOOKUP(A32,HOP!A:C,3,0)</f>
        <v>2474115</v>
      </c>
      <c r="G32" s="4">
        <f t="shared" si="0"/>
        <v>0</v>
      </c>
      <c r="H32" s="4" t="str">
        <f t="shared" si="1"/>
        <v>，2474115</v>
      </c>
      <c r="I32" s="4" t="str">
        <f>VLOOKUP(A32,HOP!A:U,21,0)</f>
        <v>直连</v>
      </c>
    </row>
    <row r="33" s="4" customFormat="1" spans="1:9">
      <c r="A33" s="5">
        <v>17678617181</v>
      </c>
      <c r="B33" s="6">
        <v>44639</v>
      </c>
      <c r="C33" s="6">
        <v>44640</v>
      </c>
      <c r="D33" s="4">
        <v>179</v>
      </c>
      <c r="E33" s="4" t="str">
        <f>VLOOKUP(A33,HOP!A:L,12,0)</f>
        <v>179.00</v>
      </c>
      <c r="F33" s="4" t="str">
        <f>VLOOKUP(A33,HOP!A:C,3,0)</f>
        <v>2474183</v>
      </c>
      <c r="G33" s="4">
        <f t="shared" si="0"/>
        <v>0</v>
      </c>
      <c r="H33" s="4" t="str">
        <f t="shared" si="1"/>
        <v>，2474183</v>
      </c>
      <c r="I33" s="4" t="str">
        <f>VLOOKUP(A33,HOP!A:U,21,0)</f>
        <v>直连</v>
      </c>
    </row>
    <row r="34" s="4" customFormat="1" spans="1:9">
      <c r="A34" s="5">
        <v>17678834214</v>
      </c>
      <c r="B34" s="6">
        <v>44639</v>
      </c>
      <c r="C34" s="6">
        <v>44640</v>
      </c>
      <c r="D34" s="4">
        <v>438</v>
      </c>
      <c r="E34" s="4" t="str">
        <f>VLOOKUP(A34,HOP!A:L,12,0)</f>
        <v>438.00</v>
      </c>
      <c r="F34" s="4" t="str">
        <f>VLOOKUP(A34,HOP!A:C,3,0)</f>
        <v>2474331</v>
      </c>
      <c r="G34" s="4">
        <f t="shared" si="0"/>
        <v>0</v>
      </c>
      <c r="H34" s="4" t="str">
        <f t="shared" si="1"/>
        <v>，2474331</v>
      </c>
      <c r="I34" s="4" t="str">
        <f>VLOOKUP(A34,HOP!A:U,21,0)</f>
        <v>直连</v>
      </c>
    </row>
    <row r="35" s="4" customFormat="1" spans="1:9">
      <c r="A35" s="5">
        <v>17678870561</v>
      </c>
      <c r="B35" s="6">
        <v>44639</v>
      </c>
      <c r="C35" s="6">
        <v>44640</v>
      </c>
      <c r="D35" s="4">
        <v>602</v>
      </c>
      <c r="E35" s="4" t="str">
        <f>VLOOKUP(A35,HOP!A:L,12,0)</f>
        <v>602.00</v>
      </c>
      <c r="F35" s="4" t="str">
        <f>VLOOKUP(A35,HOP!A:C,3,0)</f>
        <v>2474351</v>
      </c>
      <c r="G35" s="4">
        <f t="shared" si="0"/>
        <v>0</v>
      </c>
      <c r="H35" s="4" t="str">
        <f t="shared" si="1"/>
        <v>，2474351</v>
      </c>
      <c r="I35" s="4" t="str">
        <f>VLOOKUP(A35,HOP!A:U,21,0)</f>
        <v>直连</v>
      </c>
    </row>
    <row r="36" s="4" customFormat="1" spans="1:9">
      <c r="A36" s="5">
        <v>17679398565</v>
      </c>
      <c r="B36" s="6">
        <v>44639</v>
      </c>
      <c r="C36" s="6">
        <v>44640</v>
      </c>
      <c r="D36" s="4">
        <v>1334</v>
      </c>
      <c r="E36" s="4" t="str">
        <f>VLOOKUP(A36,HOP!A:L,12,0)</f>
        <v>1334.00</v>
      </c>
      <c r="F36" s="4" t="str">
        <f>VLOOKUP(A36,HOP!A:C,3,0)</f>
        <v>2474687</v>
      </c>
      <c r="G36" s="4">
        <f t="shared" si="0"/>
        <v>0</v>
      </c>
      <c r="H36" s="4" t="str">
        <f t="shared" si="1"/>
        <v>，2474687</v>
      </c>
      <c r="I36" s="4" t="str">
        <f>VLOOKUP(A36,HOP!A:U,21,0)</f>
        <v>直连</v>
      </c>
    </row>
    <row r="37" s="4" customFormat="1" spans="1:9">
      <c r="A37" s="5">
        <v>17679726789</v>
      </c>
      <c r="B37" s="6">
        <v>44639</v>
      </c>
      <c r="C37" s="6">
        <v>44640</v>
      </c>
      <c r="D37" s="4">
        <v>472</v>
      </c>
      <c r="E37" s="4" t="str">
        <f>VLOOKUP(A37,HOP!A:L,12,0)</f>
        <v>472.00</v>
      </c>
      <c r="F37" s="4" t="str">
        <f>VLOOKUP(A37,HOP!A:C,3,0)</f>
        <v>2474846</v>
      </c>
      <c r="G37" s="4">
        <f t="shared" si="0"/>
        <v>0</v>
      </c>
      <c r="H37" s="4" t="str">
        <f t="shared" si="1"/>
        <v>，2474846</v>
      </c>
      <c r="I37" s="4" t="str">
        <f>VLOOKUP(A37,HOP!A:U,21,0)</f>
        <v>直连</v>
      </c>
    </row>
    <row r="39" spans="4:4">
      <c r="D39" s="4">
        <f>SUM(D2:D38)</f>
        <v>68718.62</v>
      </c>
    </row>
    <row r="40" spans="4:4">
      <c r="D40" s="4" t="s">
        <v>214</v>
      </c>
    </row>
    <row r="43" spans="1:1">
      <c r="A43" s="4" t="s">
        <v>215</v>
      </c>
    </row>
    <row r="44" spans="1:1">
      <c r="A44" s="4" t="s">
        <v>216</v>
      </c>
    </row>
  </sheetData>
  <autoFilter ref="A1:X37">
    <filterColumn colId="3">
      <filters>
        <filter val="1112"/>
        <filter val="1513"/>
        <filter val="655"/>
        <filter val="396"/>
        <filter val="3258"/>
        <filter val="14858"/>
        <filter val="2962"/>
        <filter val="523"/>
        <filter val="3724"/>
        <filter val="1326"/>
        <filter val="2566"/>
        <filter val="19868"/>
        <filter val="130"/>
        <filter val="471"/>
        <filter val="472"/>
        <filter val="2783.62"/>
        <filter val="274"/>
        <filter val="1334"/>
        <filter val="438"/>
        <filter val="179"/>
        <filter val="1539"/>
        <filter val="1240"/>
        <filter val="141"/>
        <filter val="602"/>
        <filter val="782"/>
        <filter val="2243"/>
        <filter val="284"/>
        <filter val="544"/>
        <filter val="1206"/>
        <filter val="247"/>
        <filter val="1048"/>
      </filters>
    </filterColumn>
    <extLst/>
  </autoFilter>
  <conditionalFormatting sqref="A2:A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217</v>
      </c>
      <c r="B1" s="2" t="s">
        <v>218</v>
      </c>
      <c r="C1" s="2" t="s">
        <v>219</v>
      </c>
      <c r="D1" s="2" t="s">
        <v>220</v>
      </c>
      <c r="E1" s="2" t="s">
        <v>13</v>
      </c>
      <c r="F1" s="2" t="s">
        <v>5</v>
      </c>
      <c r="G1" s="2" t="s">
        <v>6</v>
      </c>
      <c r="H1" s="2" t="s">
        <v>221</v>
      </c>
      <c r="I1" s="2" t="s">
        <v>222</v>
      </c>
      <c r="J1" s="2" t="s">
        <v>223</v>
      </c>
      <c r="K1" s="2" t="s">
        <v>224</v>
      </c>
      <c r="L1" s="2" t="s">
        <v>225</v>
      </c>
      <c r="M1" s="2" t="s">
        <v>226</v>
      </c>
      <c r="N1" s="2" t="s">
        <v>227</v>
      </c>
      <c r="O1" s="2" t="s">
        <v>228</v>
      </c>
      <c r="P1" s="2" t="s">
        <v>229</v>
      </c>
      <c r="Q1" s="2" t="s">
        <v>230</v>
      </c>
      <c r="R1" s="2" t="s">
        <v>231</v>
      </c>
      <c r="S1" s="2" t="s">
        <v>232</v>
      </c>
      <c r="T1" s="2" t="s">
        <v>233</v>
      </c>
      <c r="U1" s="2" t="s">
        <v>234</v>
      </c>
    </row>
    <row r="2" s="1" customFormat="1" spans="1:21">
      <c r="A2" s="3">
        <v>17219331543</v>
      </c>
      <c r="B2" s="1" t="s">
        <v>235</v>
      </c>
      <c r="C2" s="1" t="s">
        <v>236</v>
      </c>
      <c r="D2" s="1" t="s">
        <v>237</v>
      </c>
      <c r="E2" s="1" t="s">
        <v>238</v>
      </c>
      <c r="F2" s="1" t="s">
        <v>239</v>
      </c>
      <c r="G2" s="1" t="s">
        <v>240</v>
      </c>
      <c r="H2" s="1" t="s">
        <v>241</v>
      </c>
      <c r="I2" s="1" t="s">
        <v>242</v>
      </c>
      <c r="J2" s="1" t="s">
        <v>30</v>
      </c>
      <c r="K2" s="1" t="s">
        <v>243</v>
      </c>
      <c r="L2" s="1" t="s">
        <v>243</v>
      </c>
      <c r="M2" s="1" t="s">
        <v>244</v>
      </c>
      <c r="N2" s="1" t="s">
        <v>244</v>
      </c>
      <c r="O2" s="1" t="s">
        <v>245</v>
      </c>
      <c r="P2" s="1" t="s">
        <v>246</v>
      </c>
      <c r="Q2" s="1" t="s">
        <v>247</v>
      </c>
      <c r="R2" s="1" t="s">
        <v>248</v>
      </c>
      <c r="S2" s="1" t="s">
        <v>249</v>
      </c>
      <c r="T2" s="1" t="s">
        <v>250</v>
      </c>
      <c r="U2" s="1" t="s">
        <v>251</v>
      </c>
    </row>
    <row r="3" s="1" customFormat="1" spans="1:21">
      <c r="A3" s="3">
        <v>17317502850</v>
      </c>
      <c r="B3" s="1" t="s">
        <v>252</v>
      </c>
      <c r="C3" s="1" t="s">
        <v>253</v>
      </c>
      <c r="D3" s="1" t="s">
        <v>254</v>
      </c>
      <c r="E3" s="1" t="s">
        <v>255</v>
      </c>
      <c r="F3" s="1" t="s">
        <v>256</v>
      </c>
      <c r="G3" s="1" t="s">
        <v>240</v>
      </c>
      <c r="H3" s="1" t="s">
        <v>241</v>
      </c>
      <c r="I3" s="1" t="s">
        <v>257</v>
      </c>
      <c r="J3" s="1" t="s">
        <v>30</v>
      </c>
      <c r="K3" s="1" t="s">
        <v>258</v>
      </c>
      <c r="L3" s="1" t="s">
        <v>258</v>
      </c>
      <c r="M3" s="1" t="s">
        <v>244</v>
      </c>
      <c r="N3" s="1" t="s">
        <v>244</v>
      </c>
      <c r="O3" s="1" t="s">
        <v>245</v>
      </c>
      <c r="P3" s="1" t="s">
        <v>246</v>
      </c>
      <c r="Q3" s="1" t="s">
        <v>247</v>
      </c>
      <c r="R3" s="1" t="s">
        <v>259</v>
      </c>
      <c r="S3" s="1" t="s">
        <v>249</v>
      </c>
      <c r="T3" s="1" t="s">
        <v>250</v>
      </c>
      <c r="U3" s="1" t="s">
        <v>251</v>
      </c>
    </row>
    <row r="4" s="1" customFormat="1" spans="1:21">
      <c r="A4" s="3">
        <v>17510288153</v>
      </c>
      <c r="B4" s="1" t="s">
        <v>260</v>
      </c>
      <c r="C4" s="1" t="s">
        <v>261</v>
      </c>
      <c r="D4" s="1" t="s">
        <v>262</v>
      </c>
      <c r="E4" s="1" t="s">
        <v>263</v>
      </c>
      <c r="F4" s="1" t="s">
        <v>239</v>
      </c>
      <c r="G4" s="1" t="s">
        <v>240</v>
      </c>
      <c r="H4" s="1" t="s">
        <v>241</v>
      </c>
      <c r="I4" s="1" t="s">
        <v>264</v>
      </c>
      <c r="J4" s="1" t="s">
        <v>30</v>
      </c>
      <c r="K4" s="1" t="s">
        <v>265</v>
      </c>
      <c r="L4" s="1" t="s">
        <v>265</v>
      </c>
      <c r="M4" s="1" t="s">
        <v>244</v>
      </c>
      <c r="N4" s="1" t="s">
        <v>244</v>
      </c>
      <c r="O4" s="1" t="s">
        <v>245</v>
      </c>
      <c r="P4" s="1" t="s">
        <v>246</v>
      </c>
      <c r="Q4" s="1" t="s">
        <v>247</v>
      </c>
      <c r="R4" s="1" t="s">
        <v>266</v>
      </c>
      <c r="S4" s="1" t="s">
        <v>249</v>
      </c>
      <c r="T4" s="1" t="s">
        <v>250</v>
      </c>
      <c r="U4" s="1" t="s">
        <v>251</v>
      </c>
    </row>
    <row r="5" s="1" customFormat="1" spans="1:21">
      <c r="A5" s="3">
        <v>17518065902</v>
      </c>
      <c r="B5" s="1" t="s">
        <v>260</v>
      </c>
      <c r="C5" s="1" t="s">
        <v>267</v>
      </c>
      <c r="D5" s="1" t="s">
        <v>262</v>
      </c>
      <c r="E5" s="1" t="s">
        <v>268</v>
      </c>
      <c r="F5" s="1" t="s">
        <v>239</v>
      </c>
      <c r="G5" s="1" t="s">
        <v>240</v>
      </c>
      <c r="H5" s="1" t="s">
        <v>241</v>
      </c>
      <c r="I5" s="1" t="s">
        <v>269</v>
      </c>
      <c r="J5" s="1" t="s">
        <v>30</v>
      </c>
      <c r="K5" s="1" t="s">
        <v>270</v>
      </c>
      <c r="L5" s="1" t="s">
        <v>270</v>
      </c>
      <c r="M5" s="1" t="s">
        <v>244</v>
      </c>
      <c r="N5" s="1" t="s">
        <v>244</v>
      </c>
      <c r="O5" s="1" t="s">
        <v>245</v>
      </c>
      <c r="P5" s="1" t="s">
        <v>246</v>
      </c>
      <c r="Q5" s="1" t="s">
        <v>247</v>
      </c>
      <c r="R5" s="1" t="s">
        <v>271</v>
      </c>
      <c r="S5" s="1" t="s">
        <v>249</v>
      </c>
      <c r="T5" s="1" t="s">
        <v>250</v>
      </c>
      <c r="U5" s="1" t="s">
        <v>251</v>
      </c>
    </row>
    <row r="6" s="1" customFormat="1" spans="1:21">
      <c r="A6" s="3">
        <v>17628225292</v>
      </c>
      <c r="B6" s="1" t="s">
        <v>272</v>
      </c>
      <c r="C6" s="1" t="s">
        <v>273</v>
      </c>
      <c r="D6" s="1" t="s">
        <v>274</v>
      </c>
      <c r="E6" s="1" t="s">
        <v>275</v>
      </c>
      <c r="F6" s="1" t="s">
        <v>239</v>
      </c>
      <c r="G6" s="1" t="s">
        <v>240</v>
      </c>
      <c r="H6" s="1" t="s">
        <v>241</v>
      </c>
      <c r="I6" s="1" t="s">
        <v>276</v>
      </c>
      <c r="J6" s="1" t="s">
        <v>30</v>
      </c>
      <c r="K6" s="1" t="s">
        <v>277</v>
      </c>
      <c r="L6" s="1" t="s">
        <v>277</v>
      </c>
      <c r="M6" s="1" t="s">
        <v>244</v>
      </c>
      <c r="N6" s="1" t="s">
        <v>244</v>
      </c>
      <c r="O6" s="1" t="s">
        <v>245</v>
      </c>
      <c r="P6" s="1" t="s">
        <v>246</v>
      </c>
      <c r="Q6" s="1" t="s">
        <v>247</v>
      </c>
      <c r="R6" s="1" t="s">
        <v>278</v>
      </c>
      <c r="S6" s="1" t="s">
        <v>249</v>
      </c>
      <c r="T6" s="1" t="s">
        <v>250</v>
      </c>
      <c r="U6" s="1" t="s">
        <v>251</v>
      </c>
    </row>
    <row r="7" s="1" customFormat="1" spans="1:21">
      <c r="A7" s="3">
        <v>17635745461</v>
      </c>
      <c r="B7" s="1" t="s">
        <v>279</v>
      </c>
      <c r="C7" s="1" t="s">
        <v>280</v>
      </c>
      <c r="D7" s="1" t="s">
        <v>281</v>
      </c>
      <c r="E7" s="1" t="s">
        <v>282</v>
      </c>
      <c r="F7" s="1" t="s">
        <v>256</v>
      </c>
      <c r="G7" s="1" t="s">
        <v>240</v>
      </c>
      <c r="H7" s="1" t="s">
        <v>241</v>
      </c>
      <c r="I7" s="1" t="s">
        <v>283</v>
      </c>
      <c r="J7" s="1" t="s">
        <v>30</v>
      </c>
      <c r="K7" s="1" t="s">
        <v>284</v>
      </c>
      <c r="L7" s="1" t="s">
        <v>284</v>
      </c>
      <c r="M7" s="1" t="s">
        <v>244</v>
      </c>
      <c r="N7" s="1" t="s">
        <v>244</v>
      </c>
      <c r="O7" s="1" t="s">
        <v>245</v>
      </c>
      <c r="P7" s="1" t="s">
        <v>246</v>
      </c>
      <c r="Q7" s="1" t="s">
        <v>247</v>
      </c>
      <c r="R7" s="1" t="s">
        <v>285</v>
      </c>
      <c r="S7" s="1" t="s">
        <v>249</v>
      </c>
      <c r="T7" s="1" t="s">
        <v>250</v>
      </c>
      <c r="U7" s="1" t="s">
        <v>251</v>
      </c>
    </row>
    <row r="8" s="1" customFormat="1" spans="1:21">
      <c r="A8" s="3">
        <v>17642282804</v>
      </c>
      <c r="B8" s="1" t="s">
        <v>286</v>
      </c>
      <c r="C8" s="1" t="s">
        <v>287</v>
      </c>
      <c r="D8" s="1" t="s">
        <v>288</v>
      </c>
      <c r="E8" s="1" t="s">
        <v>289</v>
      </c>
      <c r="F8" s="1" t="s">
        <v>256</v>
      </c>
      <c r="G8" s="1" t="s">
        <v>240</v>
      </c>
      <c r="H8" s="1" t="s">
        <v>241</v>
      </c>
      <c r="I8" s="1" t="s">
        <v>290</v>
      </c>
      <c r="J8" s="1" t="s">
        <v>30</v>
      </c>
      <c r="K8" s="1" t="s">
        <v>291</v>
      </c>
      <c r="L8" s="1" t="s">
        <v>291</v>
      </c>
      <c r="M8" s="1" t="s">
        <v>244</v>
      </c>
      <c r="N8" s="1" t="s">
        <v>244</v>
      </c>
      <c r="O8" s="1" t="s">
        <v>245</v>
      </c>
      <c r="P8" s="1" t="s">
        <v>246</v>
      </c>
      <c r="Q8" s="1" t="s">
        <v>247</v>
      </c>
      <c r="R8" s="1" t="s">
        <v>292</v>
      </c>
      <c r="S8" s="1" t="s">
        <v>249</v>
      </c>
      <c r="T8" s="1" t="s">
        <v>250</v>
      </c>
      <c r="U8" s="1" t="s">
        <v>251</v>
      </c>
    </row>
    <row r="9" s="1" customFormat="1" spans="1:21">
      <c r="A9" s="3">
        <v>17642630423</v>
      </c>
      <c r="B9" s="1" t="s">
        <v>286</v>
      </c>
      <c r="C9" s="1" t="s">
        <v>293</v>
      </c>
      <c r="D9" s="1" t="s">
        <v>294</v>
      </c>
      <c r="E9" s="1" t="s">
        <v>295</v>
      </c>
      <c r="F9" s="1" t="s">
        <v>256</v>
      </c>
      <c r="G9" s="1" t="s">
        <v>240</v>
      </c>
      <c r="H9" s="1" t="s">
        <v>241</v>
      </c>
      <c r="I9" s="1" t="s">
        <v>296</v>
      </c>
      <c r="J9" s="1" t="s">
        <v>30</v>
      </c>
      <c r="K9" s="1" t="s">
        <v>297</v>
      </c>
      <c r="L9" s="1" t="s">
        <v>297</v>
      </c>
      <c r="M9" s="1" t="s">
        <v>244</v>
      </c>
      <c r="N9" s="1" t="s">
        <v>244</v>
      </c>
      <c r="O9" s="1" t="s">
        <v>245</v>
      </c>
      <c r="P9" s="1" t="s">
        <v>246</v>
      </c>
      <c r="Q9" s="1" t="s">
        <v>247</v>
      </c>
      <c r="R9" s="1" t="s">
        <v>298</v>
      </c>
      <c r="S9" s="1" t="s">
        <v>249</v>
      </c>
      <c r="T9" s="1" t="s">
        <v>250</v>
      </c>
      <c r="U9" s="1" t="s">
        <v>251</v>
      </c>
    </row>
    <row r="10" s="1" customFormat="1" spans="1:21">
      <c r="A10" s="3">
        <v>17647491776</v>
      </c>
      <c r="B10" s="1" t="s">
        <v>286</v>
      </c>
      <c r="C10" s="1" t="s">
        <v>299</v>
      </c>
      <c r="D10" s="1" t="s">
        <v>300</v>
      </c>
      <c r="E10" s="1" t="s">
        <v>301</v>
      </c>
      <c r="F10" s="1" t="s">
        <v>239</v>
      </c>
      <c r="G10" s="1" t="s">
        <v>240</v>
      </c>
      <c r="H10" s="1" t="s">
        <v>241</v>
      </c>
      <c r="I10" s="1" t="s">
        <v>302</v>
      </c>
      <c r="J10" s="1" t="s">
        <v>30</v>
      </c>
      <c r="K10" s="1" t="s">
        <v>303</v>
      </c>
      <c r="L10" s="1" t="s">
        <v>303</v>
      </c>
      <c r="M10" s="1" t="s">
        <v>244</v>
      </c>
      <c r="N10" s="1" t="s">
        <v>244</v>
      </c>
      <c r="O10" s="1" t="s">
        <v>245</v>
      </c>
      <c r="P10" s="1" t="s">
        <v>246</v>
      </c>
      <c r="Q10" s="1" t="s">
        <v>247</v>
      </c>
      <c r="R10" s="1" t="s">
        <v>304</v>
      </c>
      <c r="S10" s="1" t="s">
        <v>249</v>
      </c>
      <c r="T10" s="1" t="s">
        <v>250</v>
      </c>
      <c r="U10" s="1" t="s">
        <v>251</v>
      </c>
    </row>
    <row r="11" s="1" customFormat="1" spans="1:21">
      <c r="A11" s="3">
        <v>17649193740</v>
      </c>
      <c r="B11" s="1" t="s">
        <v>286</v>
      </c>
      <c r="C11" s="1" t="s">
        <v>305</v>
      </c>
      <c r="D11" s="1" t="s">
        <v>306</v>
      </c>
      <c r="E11" s="1" t="s">
        <v>307</v>
      </c>
      <c r="F11" s="1" t="s">
        <v>239</v>
      </c>
      <c r="G11" s="1" t="s">
        <v>240</v>
      </c>
      <c r="H11" s="1" t="s">
        <v>241</v>
      </c>
      <c r="I11" s="1" t="s">
        <v>308</v>
      </c>
      <c r="J11" s="1" t="s">
        <v>30</v>
      </c>
      <c r="K11" s="1" t="s">
        <v>309</v>
      </c>
      <c r="L11" s="1" t="s">
        <v>309</v>
      </c>
      <c r="M11" s="1" t="s">
        <v>244</v>
      </c>
      <c r="N11" s="1" t="s">
        <v>244</v>
      </c>
      <c r="O11" s="1" t="s">
        <v>245</v>
      </c>
      <c r="P11" s="1" t="s">
        <v>246</v>
      </c>
      <c r="Q11" s="1" t="s">
        <v>247</v>
      </c>
      <c r="R11" s="1" t="s">
        <v>310</v>
      </c>
      <c r="S11" s="1" t="s">
        <v>249</v>
      </c>
      <c r="T11" s="1" t="s">
        <v>250</v>
      </c>
      <c r="U11" s="1" t="s">
        <v>251</v>
      </c>
    </row>
    <row r="12" s="1" customFormat="1" spans="1:21">
      <c r="A12" s="3">
        <v>17649413986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256</v>
      </c>
      <c r="G12" s="1" t="s">
        <v>240</v>
      </c>
      <c r="H12" s="1" t="s">
        <v>241</v>
      </c>
      <c r="I12" s="1" t="s">
        <v>315</v>
      </c>
      <c r="J12" s="1" t="s">
        <v>30</v>
      </c>
      <c r="K12" s="1" t="s">
        <v>316</v>
      </c>
      <c r="L12" s="1" t="s">
        <v>316</v>
      </c>
      <c r="M12" s="1" t="s">
        <v>244</v>
      </c>
      <c r="N12" s="1" t="s">
        <v>244</v>
      </c>
      <c r="O12" s="1" t="s">
        <v>245</v>
      </c>
      <c r="P12" s="1" t="s">
        <v>246</v>
      </c>
      <c r="Q12" s="1" t="s">
        <v>247</v>
      </c>
      <c r="R12" s="1" t="s">
        <v>317</v>
      </c>
      <c r="S12" s="1" t="s">
        <v>249</v>
      </c>
      <c r="T12" s="1" t="s">
        <v>250</v>
      </c>
      <c r="U12" s="1" t="s">
        <v>251</v>
      </c>
    </row>
    <row r="13" s="1" customFormat="1" spans="1:21">
      <c r="A13" s="3">
        <v>17658031239</v>
      </c>
      <c r="B13" s="1" t="s">
        <v>318</v>
      </c>
      <c r="C13" s="1" t="s">
        <v>319</v>
      </c>
      <c r="D13" s="1" t="s">
        <v>320</v>
      </c>
      <c r="E13" s="1" t="s">
        <v>321</v>
      </c>
      <c r="F13" s="1" t="s">
        <v>256</v>
      </c>
      <c r="G13" s="1" t="s">
        <v>240</v>
      </c>
      <c r="H13" s="1" t="s">
        <v>241</v>
      </c>
      <c r="I13" s="1" t="s">
        <v>322</v>
      </c>
      <c r="J13" s="1" t="s">
        <v>30</v>
      </c>
      <c r="K13" s="1" t="s">
        <v>323</v>
      </c>
      <c r="L13" s="1" t="s">
        <v>323</v>
      </c>
      <c r="M13" s="1" t="s">
        <v>244</v>
      </c>
      <c r="N13" s="1" t="s">
        <v>244</v>
      </c>
      <c r="O13" s="1" t="s">
        <v>245</v>
      </c>
      <c r="P13" s="1" t="s">
        <v>246</v>
      </c>
      <c r="Q13" s="1" t="s">
        <v>247</v>
      </c>
      <c r="R13" s="1" t="s">
        <v>324</v>
      </c>
      <c r="S13" s="1" t="s">
        <v>249</v>
      </c>
      <c r="T13" s="1" t="s">
        <v>250</v>
      </c>
      <c r="U13" s="1" t="s">
        <v>251</v>
      </c>
    </row>
    <row r="14" s="1" customFormat="1" spans="1:21">
      <c r="A14" s="3">
        <v>17666745010</v>
      </c>
      <c r="B14" s="1" t="s">
        <v>325</v>
      </c>
      <c r="C14" s="1" t="s">
        <v>326</v>
      </c>
      <c r="D14" s="1" t="s">
        <v>327</v>
      </c>
      <c r="E14" s="1" t="s">
        <v>328</v>
      </c>
      <c r="F14" s="1" t="s">
        <v>256</v>
      </c>
      <c r="G14" s="1" t="s">
        <v>240</v>
      </c>
      <c r="H14" s="1" t="s">
        <v>241</v>
      </c>
      <c r="I14" s="1" t="s">
        <v>329</v>
      </c>
      <c r="J14" s="1" t="s">
        <v>30</v>
      </c>
      <c r="K14" s="1" t="s">
        <v>330</v>
      </c>
      <c r="L14" s="1" t="s">
        <v>330</v>
      </c>
      <c r="M14" s="1" t="s">
        <v>244</v>
      </c>
      <c r="N14" s="1" t="s">
        <v>244</v>
      </c>
      <c r="O14" s="1" t="s">
        <v>245</v>
      </c>
      <c r="P14" s="1" t="s">
        <v>246</v>
      </c>
      <c r="Q14" s="1" t="s">
        <v>247</v>
      </c>
      <c r="R14" s="1" t="s">
        <v>331</v>
      </c>
      <c r="S14" s="1" t="s">
        <v>249</v>
      </c>
      <c r="T14" s="1" t="s">
        <v>250</v>
      </c>
      <c r="U14" s="1" t="s">
        <v>251</v>
      </c>
    </row>
    <row r="15" s="1" customFormat="1" spans="1:21">
      <c r="A15" s="3">
        <v>17668079930</v>
      </c>
      <c r="B15" s="1" t="s">
        <v>325</v>
      </c>
      <c r="C15" s="1" t="s">
        <v>332</v>
      </c>
      <c r="D15" s="1" t="s">
        <v>333</v>
      </c>
      <c r="E15" s="1" t="s">
        <v>334</v>
      </c>
      <c r="F15" s="1" t="s">
        <v>239</v>
      </c>
      <c r="G15" s="1" t="s">
        <v>240</v>
      </c>
      <c r="H15" s="1" t="s">
        <v>241</v>
      </c>
      <c r="I15" s="1" t="s">
        <v>335</v>
      </c>
      <c r="J15" s="1" t="s">
        <v>30</v>
      </c>
      <c r="K15" s="1" t="s">
        <v>336</v>
      </c>
      <c r="L15" s="1" t="s">
        <v>336</v>
      </c>
      <c r="M15" s="1" t="s">
        <v>244</v>
      </c>
      <c r="N15" s="1" t="s">
        <v>244</v>
      </c>
      <c r="O15" s="1" t="s">
        <v>245</v>
      </c>
      <c r="P15" s="1" t="s">
        <v>246</v>
      </c>
      <c r="Q15" s="1" t="s">
        <v>247</v>
      </c>
      <c r="R15" s="1" t="s">
        <v>337</v>
      </c>
      <c r="S15" s="1" t="s">
        <v>249</v>
      </c>
      <c r="T15" s="1" t="s">
        <v>250</v>
      </c>
      <c r="U15" s="1" t="s">
        <v>251</v>
      </c>
    </row>
    <row r="16" s="1" customFormat="1" spans="1:21">
      <c r="A16" s="3">
        <v>17668272491</v>
      </c>
      <c r="B16" s="1" t="s">
        <v>239</v>
      </c>
      <c r="C16" s="1" t="s">
        <v>338</v>
      </c>
      <c r="D16" s="1" t="s">
        <v>313</v>
      </c>
      <c r="E16" s="1" t="s">
        <v>339</v>
      </c>
      <c r="F16" s="1" t="s">
        <v>256</v>
      </c>
      <c r="G16" s="1" t="s">
        <v>240</v>
      </c>
      <c r="H16" s="1" t="s">
        <v>241</v>
      </c>
      <c r="I16" s="1" t="s">
        <v>340</v>
      </c>
      <c r="J16" s="1" t="s">
        <v>30</v>
      </c>
      <c r="K16" s="1" t="s">
        <v>341</v>
      </c>
      <c r="L16" s="1" t="s">
        <v>341</v>
      </c>
      <c r="M16" s="1" t="s">
        <v>244</v>
      </c>
      <c r="N16" s="1" t="s">
        <v>244</v>
      </c>
      <c r="O16" s="1" t="s">
        <v>245</v>
      </c>
      <c r="P16" s="1" t="s">
        <v>246</v>
      </c>
      <c r="Q16" s="1" t="s">
        <v>247</v>
      </c>
      <c r="R16" s="1" t="s">
        <v>342</v>
      </c>
      <c r="S16" s="1" t="s">
        <v>249</v>
      </c>
      <c r="T16" s="1" t="s">
        <v>250</v>
      </c>
      <c r="U16" s="1" t="s">
        <v>251</v>
      </c>
    </row>
    <row r="17" s="1" customFormat="1" spans="1:21">
      <c r="A17" s="3">
        <v>17668361507</v>
      </c>
      <c r="B17" s="1" t="s">
        <v>239</v>
      </c>
      <c r="C17" s="1" t="s">
        <v>343</v>
      </c>
      <c r="D17" s="1" t="s">
        <v>344</v>
      </c>
      <c r="E17" s="1" t="s">
        <v>345</v>
      </c>
      <c r="F17" s="1" t="s">
        <v>256</v>
      </c>
      <c r="G17" s="1" t="s">
        <v>240</v>
      </c>
      <c r="H17" s="1" t="s">
        <v>241</v>
      </c>
      <c r="I17" s="1" t="s">
        <v>346</v>
      </c>
      <c r="J17" s="1" t="s">
        <v>30</v>
      </c>
      <c r="K17" s="1" t="s">
        <v>347</v>
      </c>
      <c r="L17" s="1" t="s">
        <v>347</v>
      </c>
      <c r="M17" s="1" t="s">
        <v>244</v>
      </c>
      <c r="N17" s="1" t="s">
        <v>244</v>
      </c>
      <c r="O17" s="1" t="s">
        <v>245</v>
      </c>
      <c r="P17" s="1" t="s">
        <v>246</v>
      </c>
      <c r="Q17" s="1" t="s">
        <v>247</v>
      </c>
      <c r="R17" s="1" t="s">
        <v>348</v>
      </c>
      <c r="S17" s="1" t="s">
        <v>249</v>
      </c>
      <c r="T17" s="1" t="s">
        <v>250</v>
      </c>
      <c r="U17" s="1" t="s">
        <v>251</v>
      </c>
    </row>
    <row r="18" s="1" customFormat="1" spans="1:21">
      <c r="A18" s="3">
        <v>17668402743</v>
      </c>
      <c r="B18" s="1" t="s">
        <v>239</v>
      </c>
      <c r="C18" s="1" t="s">
        <v>349</v>
      </c>
      <c r="D18" s="1" t="s">
        <v>350</v>
      </c>
      <c r="E18" s="1" t="s">
        <v>351</v>
      </c>
      <c r="F18" s="1" t="s">
        <v>256</v>
      </c>
      <c r="G18" s="1" t="s">
        <v>240</v>
      </c>
      <c r="H18" s="1" t="s">
        <v>241</v>
      </c>
      <c r="I18" s="1" t="s">
        <v>352</v>
      </c>
      <c r="J18" s="1" t="s">
        <v>30</v>
      </c>
      <c r="K18" s="1" t="s">
        <v>353</v>
      </c>
      <c r="L18" s="1" t="s">
        <v>353</v>
      </c>
      <c r="M18" s="1" t="s">
        <v>244</v>
      </c>
      <c r="N18" s="1" t="s">
        <v>244</v>
      </c>
      <c r="O18" s="1" t="s">
        <v>245</v>
      </c>
      <c r="P18" s="1" t="s">
        <v>246</v>
      </c>
      <c r="Q18" s="1" t="s">
        <v>247</v>
      </c>
      <c r="R18" s="1" t="s">
        <v>354</v>
      </c>
      <c r="S18" s="1" t="s">
        <v>249</v>
      </c>
      <c r="T18" s="1" t="s">
        <v>250</v>
      </c>
      <c r="U18" s="1" t="s">
        <v>251</v>
      </c>
    </row>
    <row r="19" s="1" customFormat="1" spans="1:21">
      <c r="A19" s="3">
        <v>17668409896</v>
      </c>
      <c r="B19" s="1" t="s">
        <v>239</v>
      </c>
      <c r="C19" s="1" t="s">
        <v>355</v>
      </c>
      <c r="D19" s="1" t="s">
        <v>356</v>
      </c>
      <c r="E19" s="1" t="s">
        <v>357</v>
      </c>
      <c r="F19" s="1" t="s">
        <v>256</v>
      </c>
      <c r="G19" s="1" t="s">
        <v>240</v>
      </c>
      <c r="H19" s="1" t="s">
        <v>241</v>
      </c>
      <c r="I19" s="1" t="s">
        <v>358</v>
      </c>
      <c r="J19" s="1" t="s">
        <v>30</v>
      </c>
      <c r="K19" s="1" t="s">
        <v>359</v>
      </c>
      <c r="L19" s="1" t="s">
        <v>359</v>
      </c>
      <c r="M19" s="1" t="s">
        <v>244</v>
      </c>
      <c r="N19" s="1" t="s">
        <v>244</v>
      </c>
      <c r="O19" s="1" t="s">
        <v>245</v>
      </c>
      <c r="P19" s="1" t="s">
        <v>246</v>
      </c>
      <c r="Q19" s="1" t="s">
        <v>247</v>
      </c>
      <c r="R19" s="1" t="s">
        <v>360</v>
      </c>
      <c r="S19" s="1" t="s">
        <v>249</v>
      </c>
      <c r="T19" s="1" t="s">
        <v>250</v>
      </c>
      <c r="U19" s="1" t="s">
        <v>251</v>
      </c>
    </row>
    <row r="20" s="1" customFormat="1" spans="1:21">
      <c r="A20" s="3">
        <v>17669116484</v>
      </c>
      <c r="B20" s="1" t="s">
        <v>239</v>
      </c>
      <c r="C20" s="1" t="s">
        <v>361</v>
      </c>
      <c r="D20" s="1" t="s">
        <v>362</v>
      </c>
      <c r="E20" s="1" t="s">
        <v>363</v>
      </c>
      <c r="F20" s="1" t="s">
        <v>256</v>
      </c>
      <c r="G20" s="1" t="s">
        <v>240</v>
      </c>
      <c r="H20" s="1" t="s">
        <v>241</v>
      </c>
      <c r="I20" s="1" t="s">
        <v>364</v>
      </c>
      <c r="J20" s="1" t="s">
        <v>30</v>
      </c>
      <c r="K20" s="1" t="s">
        <v>365</v>
      </c>
      <c r="L20" s="1" t="s">
        <v>365</v>
      </c>
      <c r="M20" s="1" t="s">
        <v>244</v>
      </c>
      <c r="N20" s="1" t="s">
        <v>244</v>
      </c>
      <c r="O20" s="1" t="s">
        <v>245</v>
      </c>
      <c r="P20" s="1" t="s">
        <v>246</v>
      </c>
      <c r="Q20" s="1" t="s">
        <v>247</v>
      </c>
      <c r="R20" s="1" t="s">
        <v>366</v>
      </c>
      <c r="S20" s="1" t="s">
        <v>249</v>
      </c>
      <c r="T20" s="1" t="s">
        <v>250</v>
      </c>
      <c r="U20" s="1" t="s">
        <v>251</v>
      </c>
    </row>
    <row r="21" s="1" customFormat="1" spans="1:21">
      <c r="A21" s="3">
        <v>17669210164</v>
      </c>
      <c r="B21" s="1" t="s">
        <v>239</v>
      </c>
      <c r="C21" s="1" t="s">
        <v>367</v>
      </c>
      <c r="D21" s="1" t="s">
        <v>368</v>
      </c>
      <c r="E21" s="1" t="s">
        <v>369</v>
      </c>
      <c r="F21" s="1" t="s">
        <v>239</v>
      </c>
      <c r="G21" s="1" t="s">
        <v>240</v>
      </c>
      <c r="H21" s="1" t="s">
        <v>241</v>
      </c>
      <c r="I21" s="1" t="s">
        <v>370</v>
      </c>
      <c r="J21" s="1" t="s">
        <v>30</v>
      </c>
      <c r="K21" s="1" t="s">
        <v>371</v>
      </c>
      <c r="L21" s="1" t="s">
        <v>371</v>
      </c>
      <c r="M21" s="1" t="s">
        <v>244</v>
      </c>
      <c r="N21" s="1" t="s">
        <v>244</v>
      </c>
      <c r="O21" s="1" t="s">
        <v>245</v>
      </c>
      <c r="P21" s="1" t="s">
        <v>246</v>
      </c>
      <c r="Q21" s="1" t="s">
        <v>247</v>
      </c>
      <c r="R21" s="1" t="s">
        <v>372</v>
      </c>
      <c r="S21" s="1" t="s">
        <v>249</v>
      </c>
      <c r="T21" s="1" t="s">
        <v>250</v>
      </c>
      <c r="U21" s="1" t="s">
        <v>251</v>
      </c>
    </row>
    <row r="22" s="1" customFormat="1" spans="1:21">
      <c r="A22" s="3">
        <v>17669279412</v>
      </c>
      <c r="B22" s="1" t="s">
        <v>239</v>
      </c>
      <c r="C22" s="1" t="s">
        <v>373</v>
      </c>
      <c r="D22" s="1" t="s">
        <v>374</v>
      </c>
      <c r="E22" s="1" t="s">
        <v>375</v>
      </c>
      <c r="F22" s="1" t="s">
        <v>256</v>
      </c>
      <c r="G22" s="1" t="s">
        <v>240</v>
      </c>
      <c r="H22" s="1" t="s">
        <v>241</v>
      </c>
      <c r="I22" s="1" t="s">
        <v>376</v>
      </c>
      <c r="J22" s="1" t="s">
        <v>30</v>
      </c>
      <c r="K22" s="1" t="s">
        <v>377</v>
      </c>
      <c r="L22" s="1" t="s">
        <v>377</v>
      </c>
      <c r="M22" s="1" t="s">
        <v>244</v>
      </c>
      <c r="N22" s="1" t="s">
        <v>244</v>
      </c>
      <c r="O22" s="1" t="s">
        <v>245</v>
      </c>
      <c r="P22" s="1" t="s">
        <v>246</v>
      </c>
      <c r="Q22" s="1" t="s">
        <v>247</v>
      </c>
      <c r="R22" s="1" t="s">
        <v>378</v>
      </c>
      <c r="S22" s="1" t="s">
        <v>249</v>
      </c>
      <c r="T22" s="1" t="s">
        <v>250</v>
      </c>
      <c r="U22" s="1" t="s">
        <v>251</v>
      </c>
    </row>
    <row r="23" s="1" customFormat="1" spans="1:21">
      <c r="A23" s="3">
        <v>17676695601</v>
      </c>
      <c r="B23" s="1" t="s">
        <v>239</v>
      </c>
      <c r="C23" s="1" t="s">
        <v>379</v>
      </c>
      <c r="D23" s="1" t="s">
        <v>380</v>
      </c>
      <c r="E23" s="1" t="s">
        <v>381</v>
      </c>
      <c r="F23" s="1" t="s">
        <v>239</v>
      </c>
      <c r="G23" s="1" t="s">
        <v>240</v>
      </c>
      <c r="H23" s="1" t="s">
        <v>241</v>
      </c>
      <c r="I23" s="1" t="s">
        <v>382</v>
      </c>
      <c r="J23" s="1" t="s">
        <v>30</v>
      </c>
      <c r="K23" s="1" t="s">
        <v>383</v>
      </c>
      <c r="L23" s="1" t="s">
        <v>383</v>
      </c>
      <c r="M23" s="1" t="s">
        <v>244</v>
      </c>
      <c r="N23" s="1" t="s">
        <v>244</v>
      </c>
      <c r="O23" s="1" t="s">
        <v>245</v>
      </c>
      <c r="P23" s="1" t="s">
        <v>246</v>
      </c>
      <c r="Q23" s="1" t="s">
        <v>247</v>
      </c>
      <c r="R23" s="1" t="s">
        <v>384</v>
      </c>
      <c r="S23" s="1" t="s">
        <v>249</v>
      </c>
      <c r="T23" s="1" t="s">
        <v>250</v>
      </c>
      <c r="U23" s="1" t="s">
        <v>251</v>
      </c>
    </row>
    <row r="24" s="1" customFormat="1" spans="1:21">
      <c r="A24" s="3">
        <v>17677488346</v>
      </c>
      <c r="B24" s="1" t="s">
        <v>239</v>
      </c>
      <c r="C24" s="1" t="s">
        <v>385</v>
      </c>
      <c r="D24" s="1" t="s">
        <v>386</v>
      </c>
      <c r="E24" s="1" t="s">
        <v>387</v>
      </c>
      <c r="F24" s="1" t="s">
        <v>256</v>
      </c>
      <c r="G24" s="1" t="s">
        <v>240</v>
      </c>
      <c r="H24" s="1" t="s">
        <v>241</v>
      </c>
      <c r="I24" s="1" t="s">
        <v>388</v>
      </c>
      <c r="J24" s="1" t="s">
        <v>30</v>
      </c>
      <c r="K24" s="1" t="s">
        <v>389</v>
      </c>
      <c r="L24" s="1" t="s">
        <v>245</v>
      </c>
      <c r="M24" s="1" t="s">
        <v>390</v>
      </c>
      <c r="N24" s="1" t="s">
        <v>391</v>
      </c>
      <c r="O24" s="1" t="s">
        <v>245</v>
      </c>
      <c r="P24" s="1" t="s">
        <v>246</v>
      </c>
      <c r="Q24" s="1" t="s">
        <v>247</v>
      </c>
      <c r="R24" s="1" t="s">
        <v>392</v>
      </c>
      <c r="S24" s="1" t="s">
        <v>249</v>
      </c>
      <c r="T24" s="1" t="s">
        <v>250</v>
      </c>
      <c r="U24" s="1" t="s">
        <v>251</v>
      </c>
    </row>
    <row r="25" s="1" customFormat="1" spans="1:21">
      <c r="A25" s="3">
        <v>17677886113</v>
      </c>
      <c r="B25" s="1" t="s">
        <v>256</v>
      </c>
      <c r="C25" s="1" t="s">
        <v>393</v>
      </c>
      <c r="D25" s="1" t="s">
        <v>394</v>
      </c>
      <c r="E25" s="1" t="s">
        <v>395</v>
      </c>
      <c r="F25" s="1" t="s">
        <v>256</v>
      </c>
      <c r="G25" s="1" t="s">
        <v>240</v>
      </c>
      <c r="H25" s="1" t="s">
        <v>241</v>
      </c>
      <c r="I25" s="1" t="s">
        <v>396</v>
      </c>
      <c r="J25" s="1" t="s">
        <v>30</v>
      </c>
      <c r="K25" s="1" t="s">
        <v>397</v>
      </c>
      <c r="L25" s="1" t="s">
        <v>397</v>
      </c>
      <c r="M25" s="1" t="s">
        <v>244</v>
      </c>
      <c r="N25" s="1" t="s">
        <v>244</v>
      </c>
      <c r="O25" s="1" t="s">
        <v>245</v>
      </c>
      <c r="P25" s="1" t="s">
        <v>246</v>
      </c>
      <c r="Q25" s="1" t="s">
        <v>247</v>
      </c>
      <c r="R25" s="1" t="s">
        <v>398</v>
      </c>
      <c r="S25" s="1" t="s">
        <v>249</v>
      </c>
      <c r="T25" s="1" t="s">
        <v>250</v>
      </c>
      <c r="U25" s="1" t="s">
        <v>251</v>
      </c>
    </row>
    <row r="26" s="1" customFormat="1" spans="1:21">
      <c r="A26" s="3">
        <v>17677935530</v>
      </c>
      <c r="B26" s="1" t="s">
        <v>256</v>
      </c>
      <c r="C26" s="1" t="s">
        <v>399</v>
      </c>
      <c r="D26" s="1" t="s">
        <v>400</v>
      </c>
      <c r="E26" s="1" t="s">
        <v>401</v>
      </c>
      <c r="F26" s="1" t="s">
        <v>256</v>
      </c>
      <c r="G26" s="1" t="s">
        <v>240</v>
      </c>
      <c r="H26" s="1" t="s">
        <v>241</v>
      </c>
      <c r="I26" s="1" t="s">
        <v>402</v>
      </c>
      <c r="J26" s="1" t="s">
        <v>30</v>
      </c>
      <c r="K26" s="1" t="s">
        <v>403</v>
      </c>
      <c r="L26" s="1" t="s">
        <v>403</v>
      </c>
      <c r="M26" s="1" t="s">
        <v>244</v>
      </c>
      <c r="N26" s="1" t="s">
        <v>244</v>
      </c>
      <c r="O26" s="1" t="s">
        <v>245</v>
      </c>
      <c r="P26" s="1" t="s">
        <v>246</v>
      </c>
      <c r="Q26" s="1" t="s">
        <v>247</v>
      </c>
      <c r="R26" s="1" t="s">
        <v>404</v>
      </c>
      <c r="S26" s="1" t="s">
        <v>249</v>
      </c>
      <c r="T26" s="1" t="s">
        <v>250</v>
      </c>
      <c r="U26" s="1" t="s">
        <v>251</v>
      </c>
    </row>
    <row r="27" s="1" customFormat="1" spans="1:21">
      <c r="A27" s="3">
        <v>17678399140</v>
      </c>
      <c r="B27" s="1" t="s">
        <v>256</v>
      </c>
      <c r="C27" s="1" t="s">
        <v>405</v>
      </c>
      <c r="D27" s="1" t="s">
        <v>406</v>
      </c>
      <c r="E27" s="1" t="s">
        <v>407</v>
      </c>
      <c r="F27" s="1" t="s">
        <v>256</v>
      </c>
      <c r="G27" s="1" t="s">
        <v>240</v>
      </c>
      <c r="H27" s="1" t="s">
        <v>241</v>
      </c>
      <c r="I27" s="1" t="s">
        <v>408</v>
      </c>
      <c r="J27" s="1" t="s">
        <v>30</v>
      </c>
      <c r="K27" s="1" t="s">
        <v>409</v>
      </c>
      <c r="L27" s="1" t="s">
        <v>409</v>
      </c>
      <c r="M27" s="1" t="s">
        <v>244</v>
      </c>
      <c r="N27" s="1" t="s">
        <v>244</v>
      </c>
      <c r="O27" s="1" t="s">
        <v>245</v>
      </c>
      <c r="P27" s="1" t="s">
        <v>246</v>
      </c>
      <c r="Q27" s="1" t="s">
        <v>247</v>
      </c>
      <c r="R27" s="1" t="s">
        <v>410</v>
      </c>
      <c r="S27" s="1" t="s">
        <v>249</v>
      </c>
      <c r="T27" s="1" t="s">
        <v>250</v>
      </c>
      <c r="U27" s="1" t="s">
        <v>251</v>
      </c>
    </row>
    <row r="28" s="1" customFormat="1" spans="1:21">
      <c r="A28" s="3">
        <v>17678486907</v>
      </c>
      <c r="B28" s="1" t="s">
        <v>256</v>
      </c>
      <c r="C28" s="1" t="s">
        <v>411</v>
      </c>
      <c r="D28" s="1" t="s">
        <v>412</v>
      </c>
      <c r="E28" s="1" t="s">
        <v>413</v>
      </c>
      <c r="F28" s="1" t="s">
        <v>256</v>
      </c>
      <c r="G28" s="1" t="s">
        <v>240</v>
      </c>
      <c r="H28" s="1" t="s">
        <v>241</v>
      </c>
      <c r="I28" s="1" t="s">
        <v>414</v>
      </c>
      <c r="J28" s="1" t="s">
        <v>30</v>
      </c>
      <c r="K28" s="1" t="s">
        <v>415</v>
      </c>
      <c r="L28" s="1" t="s">
        <v>245</v>
      </c>
      <c r="M28" s="1" t="s">
        <v>416</v>
      </c>
      <c r="N28" s="1" t="s">
        <v>417</v>
      </c>
      <c r="O28" s="1" t="s">
        <v>245</v>
      </c>
      <c r="P28" s="1" t="s">
        <v>246</v>
      </c>
      <c r="Q28" s="1" t="s">
        <v>247</v>
      </c>
      <c r="R28" s="1" t="s">
        <v>418</v>
      </c>
      <c r="S28" s="1" t="s">
        <v>249</v>
      </c>
      <c r="T28" s="1" t="s">
        <v>250</v>
      </c>
      <c r="U28" s="1" t="s">
        <v>251</v>
      </c>
    </row>
    <row r="29" s="1" customFormat="1" spans="1:21">
      <c r="A29" s="3">
        <v>17678617181</v>
      </c>
      <c r="B29" s="1" t="s">
        <v>256</v>
      </c>
      <c r="C29" s="1" t="s">
        <v>419</v>
      </c>
      <c r="D29" s="1" t="s">
        <v>420</v>
      </c>
      <c r="E29" s="1" t="s">
        <v>421</v>
      </c>
      <c r="F29" s="1" t="s">
        <v>256</v>
      </c>
      <c r="G29" s="1" t="s">
        <v>240</v>
      </c>
      <c r="H29" s="1" t="s">
        <v>241</v>
      </c>
      <c r="I29" s="1" t="s">
        <v>422</v>
      </c>
      <c r="J29" s="1" t="s">
        <v>30</v>
      </c>
      <c r="K29" s="1" t="s">
        <v>423</v>
      </c>
      <c r="L29" s="1" t="s">
        <v>423</v>
      </c>
      <c r="M29" s="1" t="s">
        <v>244</v>
      </c>
      <c r="N29" s="1" t="s">
        <v>244</v>
      </c>
      <c r="O29" s="1" t="s">
        <v>245</v>
      </c>
      <c r="P29" s="1" t="s">
        <v>246</v>
      </c>
      <c r="Q29" s="1" t="s">
        <v>247</v>
      </c>
      <c r="R29" s="1" t="s">
        <v>424</v>
      </c>
      <c r="S29" s="1" t="s">
        <v>249</v>
      </c>
      <c r="T29" s="1" t="s">
        <v>250</v>
      </c>
      <c r="U29" s="1" t="s">
        <v>251</v>
      </c>
    </row>
    <row r="30" s="1" customFormat="1" spans="1:21">
      <c r="A30" s="3">
        <v>17678834214</v>
      </c>
      <c r="B30" s="1" t="s">
        <v>256</v>
      </c>
      <c r="C30" s="1" t="s">
        <v>425</v>
      </c>
      <c r="D30" s="1" t="s">
        <v>426</v>
      </c>
      <c r="E30" s="1" t="s">
        <v>427</v>
      </c>
      <c r="F30" s="1" t="s">
        <v>256</v>
      </c>
      <c r="G30" s="1" t="s">
        <v>240</v>
      </c>
      <c r="H30" s="1" t="s">
        <v>241</v>
      </c>
      <c r="I30" s="1" t="s">
        <v>428</v>
      </c>
      <c r="J30" s="1" t="s">
        <v>30</v>
      </c>
      <c r="K30" s="1" t="s">
        <v>429</v>
      </c>
      <c r="L30" s="1" t="s">
        <v>429</v>
      </c>
      <c r="M30" s="1" t="s">
        <v>244</v>
      </c>
      <c r="N30" s="1" t="s">
        <v>244</v>
      </c>
      <c r="O30" s="1" t="s">
        <v>245</v>
      </c>
      <c r="P30" s="1" t="s">
        <v>246</v>
      </c>
      <c r="Q30" s="1" t="s">
        <v>247</v>
      </c>
      <c r="R30" s="1" t="s">
        <v>430</v>
      </c>
      <c r="S30" s="1" t="s">
        <v>249</v>
      </c>
      <c r="T30" s="1" t="s">
        <v>250</v>
      </c>
      <c r="U30" s="1" t="s">
        <v>251</v>
      </c>
    </row>
    <row r="31" s="1" customFormat="1" spans="1:21">
      <c r="A31" s="3">
        <v>17678870561</v>
      </c>
      <c r="B31" s="1" t="s">
        <v>256</v>
      </c>
      <c r="C31" s="1" t="s">
        <v>431</v>
      </c>
      <c r="D31" s="1" t="s">
        <v>432</v>
      </c>
      <c r="E31" s="1" t="s">
        <v>433</v>
      </c>
      <c r="F31" s="1" t="s">
        <v>256</v>
      </c>
      <c r="G31" s="1" t="s">
        <v>240</v>
      </c>
      <c r="H31" s="1" t="s">
        <v>241</v>
      </c>
      <c r="I31" s="1" t="s">
        <v>434</v>
      </c>
      <c r="J31" s="1" t="s">
        <v>30</v>
      </c>
      <c r="K31" s="1" t="s">
        <v>435</v>
      </c>
      <c r="L31" s="1" t="s">
        <v>435</v>
      </c>
      <c r="M31" s="1" t="s">
        <v>244</v>
      </c>
      <c r="N31" s="1" t="s">
        <v>244</v>
      </c>
      <c r="O31" s="1" t="s">
        <v>245</v>
      </c>
      <c r="P31" s="1" t="s">
        <v>246</v>
      </c>
      <c r="Q31" s="1" t="s">
        <v>247</v>
      </c>
      <c r="R31" s="1" t="s">
        <v>436</v>
      </c>
      <c r="S31" s="1" t="s">
        <v>249</v>
      </c>
      <c r="T31" s="1" t="s">
        <v>250</v>
      </c>
      <c r="U31" s="1" t="s">
        <v>251</v>
      </c>
    </row>
    <row r="32" s="1" customFormat="1" spans="1:21">
      <c r="A32" s="3">
        <v>17679398565</v>
      </c>
      <c r="B32" s="1" t="s">
        <v>256</v>
      </c>
      <c r="C32" s="1" t="s">
        <v>437</v>
      </c>
      <c r="D32" s="1" t="s">
        <v>438</v>
      </c>
      <c r="E32" s="1" t="s">
        <v>439</v>
      </c>
      <c r="F32" s="1" t="s">
        <v>256</v>
      </c>
      <c r="G32" s="1" t="s">
        <v>240</v>
      </c>
      <c r="H32" s="1" t="s">
        <v>241</v>
      </c>
      <c r="I32" s="1" t="s">
        <v>440</v>
      </c>
      <c r="J32" s="1" t="s">
        <v>30</v>
      </c>
      <c r="K32" s="1" t="s">
        <v>441</v>
      </c>
      <c r="L32" s="1" t="s">
        <v>441</v>
      </c>
      <c r="M32" s="1" t="s">
        <v>244</v>
      </c>
      <c r="N32" s="1" t="s">
        <v>244</v>
      </c>
      <c r="O32" s="1" t="s">
        <v>245</v>
      </c>
      <c r="P32" s="1" t="s">
        <v>246</v>
      </c>
      <c r="Q32" s="1" t="s">
        <v>247</v>
      </c>
      <c r="R32" s="1" t="s">
        <v>442</v>
      </c>
      <c r="S32" s="1" t="s">
        <v>249</v>
      </c>
      <c r="T32" s="1" t="s">
        <v>250</v>
      </c>
      <c r="U32" s="1" t="s">
        <v>251</v>
      </c>
    </row>
    <row r="33" s="1" customFormat="1" spans="1:21">
      <c r="A33" s="3">
        <v>17679726789</v>
      </c>
      <c r="B33" s="1" t="s">
        <v>256</v>
      </c>
      <c r="C33" s="1" t="s">
        <v>443</v>
      </c>
      <c r="D33" s="1" t="s">
        <v>444</v>
      </c>
      <c r="E33" s="1" t="s">
        <v>445</v>
      </c>
      <c r="F33" s="1" t="s">
        <v>256</v>
      </c>
      <c r="G33" s="1" t="s">
        <v>240</v>
      </c>
      <c r="H33" s="1" t="s">
        <v>241</v>
      </c>
      <c r="I33" s="1" t="s">
        <v>446</v>
      </c>
      <c r="J33" s="1" t="s">
        <v>30</v>
      </c>
      <c r="K33" s="1" t="s">
        <v>447</v>
      </c>
      <c r="L33" s="1" t="s">
        <v>447</v>
      </c>
      <c r="M33" s="1" t="s">
        <v>244</v>
      </c>
      <c r="N33" s="1" t="s">
        <v>244</v>
      </c>
      <c r="O33" s="1" t="s">
        <v>245</v>
      </c>
      <c r="P33" s="1" t="s">
        <v>246</v>
      </c>
      <c r="Q33" s="1" t="s">
        <v>247</v>
      </c>
      <c r="R33" s="1" t="s">
        <v>448</v>
      </c>
      <c r="S33" s="1" t="s">
        <v>249</v>
      </c>
      <c r="T33" s="1" t="s">
        <v>250</v>
      </c>
      <c r="U33" s="1" t="s">
        <v>251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2022-03-23T01:54:01Z</dcterms:created>
  <dcterms:modified xsi:type="dcterms:W3CDTF">2022-03-23T02:14:31Z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1EA844155EB847DD96802A24103E45F3</vt:lpwstr>
  </property>
  <property fmtid="{D5CDD505-2E9C-101B-9397-08002B2CF9AE}" pid="3" name="KSOProductBuildVer">
    <vt:lpwstr>2052-11.1.0.11365</vt:lpwstr>
  </property>
</Properties>
</file>