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<sst xmlns="http://schemas.openxmlformats.org/spreadsheetml/2006/main" count="194" uniqueCount="97">
  <si>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</si>
  <si>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</si>
  <si>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</si>
  <si>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</si>
  <si>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</si>
  <si>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</si>
  <si>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</si>
  <si>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</si>
  <si>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</si>
  <si>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</si>
  <si>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</si>
  <si>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</si>
  <si>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</si>
  <si>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</si>
  <si>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</si>
  <si>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</si>
  <si>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</si>
  <si>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</si>
  <si>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</si>
  <si>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</si>
  <si>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</si>
  <si>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</si>
  <si>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</si>
  <si>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</si>
  <si>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</si>
  <si>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17607551317	</t>
  </si>
  <si>
    <t>Ctrip</t>
  </si>
  <si>
    <t>正常</t>
  </si>
  <si>
    <t>[鄂州]精途酒店(鄂州葛店开发区广场店)(72842008)</t>
  </si>
  <si>
    <t>商务大床房&lt;双人入住&gt;&lt;内宾&gt;&lt;预付&gt;&lt;无早&gt;</t>
  </si>
  <si>
    <t>CNY</t>
  </si>
  <si>
    <t>程天华</t>
  </si>
  <si>
    <t>CA11323220323CNY</t>
  </si>
  <si>
    <t>未提现</t>
  </si>
  <si>
    <t>携程开票</t>
  </si>
  <si>
    <t xml:space="preserve">2459048	</t>
  </si>
  <si>
    <t xml:space="preserve">	</t>
  </si>
  <si>
    <t xml:space="preserve">17678189196	</t>
  </si>
  <si>
    <t>[厦门]厦门环岛南路亚朵海景酒店(85215983)</t>
  </si>
  <si>
    <t>高级大床房&lt;双人入住&gt;&lt;内宾&gt;&lt;预付&gt;&lt;单早&gt;</t>
  </si>
  <si>
    <t>吴迪</t>
  </si>
  <si>
    <t xml:space="preserve">2473940	</t>
  </si>
  <si>
    <t xml:space="preserve">17678269231	</t>
  </si>
  <si>
    <t>[昆明]柏曼酒店(昆明长水机场中心店)(71584054)</t>
  </si>
  <si>
    <t>特惠大床房&lt;双人入住&gt;&lt;内宾&gt;&lt;预付&gt;&lt;双早&gt;</t>
  </si>
  <si>
    <t>谭潇</t>
  </si>
  <si>
    <t>取消</t>
  </si>
  <si>
    <t xml:space="preserve">17678404074	</t>
  </si>
  <si>
    <t>高级大床房&lt;双人入住&gt;&lt;内宾&gt;&lt;预付&gt;&lt;双早&gt;</t>
  </si>
  <si>
    <t>，</t>
  </si>
  <si>
    <t>A220323093412481</t>
  </si>
  <si>
    <t>CNY / HKD 当前参考汇率: 1.227540994</t>
  </si>
  <si>
    <t>总计：2135.04 CNY/
2620.85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</si>
  <si>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</si>
  <si>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</si>
  <si>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</si>
  <si>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</si>
  <si>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</si>
  <si>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</si>
  <si>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</si>
  <si>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</si>
  <si>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</si>
  <si>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</si>
  <si>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</si>
  <si>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</si>
  <si>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</si>
  <si>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</si>
  <si>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</si>
  <si>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</si>
  <si>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</si>
  <si>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</si>
  <si>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2022-03-10</t>
  </si>
  <si>
    <t>2459048</t>
  </si>
  <si>
    <t>精途酒店(鄂州葛店开发区广场店)</t>
  </si>
  <si>
    <t>2022-03-20</t>
  </si>
  <si>
    <t>退房日月结</t>
  </si>
  <si>
    <t>1519.80</t>
  </si>
  <si>
    <t>RMB</t>
  </si>
  <si>
    <t>0</t>
  </si>
  <si>
    <t>0.00</t>
  </si>
  <si>
    <t>携程汇智国内直连</t>
  </si>
  <si>
    <t>1861</t>
  </si>
  <si>
    <t>2022-03-10 09:14:43</t>
  </si>
  <si>
    <t>否</t>
  </si>
  <si>
    <t>汇智国际旅游发展有限公司</t>
  </si>
  <si>
    <t>直连</t>
  </si>
  <si>
    <t>2022-03-19</t>
  </si>
  <si>
    <t>2473940</t>
  </si>
  <si>
    <t>厦门环岛南路亚朵酒店</t>
  </si>
  <si>
    <t>336.78</t>
  </si>
  <si>
    <t>2022-03-19 11:22:36</t>
  </si>
  <si>
    <t>2473990</t>
  </si>
  <si>
    <t>柏曼酒店(昆明长水机场中心店)</t>
  </si>
  <si>
    <t>2022-03-19 11:51:37</t>
  </si>
  <si>
    <t>2474067</t>
  </si>
  <si>
    <t>278.46</t>
  </si>
  <si>
    <t>2022-03-19 12:38:08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</si>
</sst>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5" fillId="14" borderId="2" applyNumberFormat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44630</v>
      </c>
      <c r="G2" s="6">
        <v>44640</v>
      </c>
      <c r="H2" s="4">
        <v>1</v>
      </c>
      <c r="I2" s="4">
        <v>10</v>
      </c>
      <c r="J2" s="4">
        <v>10</v>
      </c>
      <c r="K2" s="4" t="s">
        <v>30</v>
      </c>
      <c r="L2" s="4">
        <v>1519.8</v>
      </c>
      <c r="M2" s="4">
        <v>1519.8</v>
      </c>
      <c r="N2" s="4" t="s">
        <v>31</v>
      </c>
      <c r="O2" s="4" t="s">
        <v>32</v>
      </c>
      <c r="P2" s="4" t="s">
        <v>33</v>
      </c>
      <c r="Q2" s="4">
        <v>0</v>
      </c>
      <c r="R2" s="7">
        <v>44630</v>
      </c>
      <c r="S2" s="6">
        <v>44643</v>
      </c>
      <c r="T2" s="4" t="s">
        <v>34</v>
      </c>
      <c r="U2" s="4">
        <v>1519.8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44639</v>
      </c>
      <c r="G3" s="6">
        <v>44640</v>
      </c>
      <c r="H3" s="4">
        <v>1</v>
      </c>
      <c r="I3" s="4">
        <v>1</v>
      </c>
      <c r="J3" s="4">
        <v>1</v>
      </c>
      <c r="K3" s="4" t="s">
        <v>30</v>
      </c>
      <c r="L3" s="4">
        <v>336.78</v>
      </c>
      <c r="M3" s="4">
        <v>336.78</v>
      </c>
      <c r="N3" s="4" t="s">
        <v>40</v>
      </c>
      <c r="O3" s="4" t="s">
        <v>32</v>
      </c>
      <c r="P3" s="4" t="s">
        <v>33</v>
      </c>
      <c r="Q3" s="4">
        <v>0</v>
      </c>
      <c r="R3" s="7">
        <v>44639</v>
      </c>
      <c r="S3" s="6">
        <v>44643</v>
      </c>
      <c r="T3" s="4" t="s">
        <v>34</v>
      </c>
      <c r="U3" s="4">
        <v>336.78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44639</v>
      </c>
      <c r="G4" s="6">
        <v>44640</v>
      </c>
      <c r="H4" s="4">
        <v>1</v>
      </c>
      <c r="I4" s="4">
        <v>1</v>
      </c>
      <c r="J4" s="4">
        <v>1</v>
      </c>
      <c r="K4" s="4" t="s">
        <v>30</v>
      </c>
      <c r="L4" s="4">
        <v>216.24</v>
      </c>
      <c r="M4" s="4">
        <v>216.24</v>
      </c>
      <c r="N4" s="4" t="s">
        <v>45</v>
      </c>
      <c r="O4" s="4" t="s">
        <v>32</v>
      </c>
      <c r="P4" s="4" t="s">
        <v>33</v>
      </c>
      <c r="Q4" s="4">
        <v>0</v>
      </c>
      <c r="R4" s="7">
        <v>44639</v>
      </c>
      <c r="S4" s="6">
        <v>44643</v>
      </c>
      <c r="T4" s="4" t="s">
        <v>34</v>
      </c>
      <c r="U4" s="4">
        <v>216.24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46</v>
      </c>
      <c r="D5" s="4" t="s">
        <v>43</v>
      </c>
      <c r="E5" s="4" t="s">
        <v>44</v>
      </c>
      <c r="F5" s="6">
        <v>44639</v>
      </c>
      <c r="G5" s="6">
        <v>44640</v>
      </c>
      <c r="H5" s="4">
        <v>1</v>
      </c>
      <c r="I5" s="4">
        <v>1</v>
      </c>
      <c r="J5" s="4">
        <v>1</v>
      </c>
      <c r="K5" s="4" t="s">
        <v>30</v>
      </c>
      <c r="L5" s="4">
        <v>-216.24</v>
      </c>
      <c r="M5" s="4">
        <v>-216.24</v>
      </c>
      <c r="N5" s="4" t="s">
        <v>45</v>
      </c>
      <c r="O5" s="4" t="s">
        <v>32</v>
      </c>
      <c r="P5" s="4" t="s">
        <v>33</v>
      </c>
      <c r="Q5" s="4">
        <v>0</v>
      </c>
      <c r="R5" s="7">
        <v>44639</v>
      </c>
      <c r="S5" s="6">
        <v>44643</v>
      </c>
      <c r="T5" s="4" t="s">
        <v>34</v>
      </c>
      <c r="U5" s="4">
        <v>-216.24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43</v>
      </c>
      <c r="E6" s="4" t="s">
        <v>48</v>
      </c>
      <c r="F6" s="6">
        <v>44639</v>
      </c>
      <c r="G6" s="6">
        <v>44640</v>
      </c>
      <c r="H6" s="4">
        <v>1</v>
      </c>
      <c r="I6" s="4">
        <v>1</v>
      </c>
      <c r="J6" s="4">
        <v>1</v>
      </c>
      <c r="K6" s="4" t="s">
        <v>30</v>
      </c>
      <c r="L6" s="4">
        <v>278.46</v>
      </c>
      <c r="M6" s="4">
        <v>278.46</v>
      </c>
      <c r="N6" s="4" t="s">
        <v>45</v>
      </c>
      <c r="O6" s="4" t="s">
        <v>32</v>
      </c>
      <c r="P6" s="4" t="s">
        <v>33</v>
      </c>
      <c r="Q6" s="4">
        <v>0</v>
      </c>
      <c r="R6" s="7">
        <v>44639</v>
      </c>
      <c r="S6" s="6">
        <v>44643</v>
      </c>
      <c r="T6" s="4" t="s">
        <v>34</v>
      </c>
      <c r="U6" s="4">
        <v>278.46</v>
      </c>
      <c r="V6" s="4">
        <v>0</v>
      </c>
      <c r="W6" s="4">
        <v>0</v>
      </c>
      <c r="X6" s="4" t="s">
        <v>36</v>
      </c>
      <c r="Y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2" sqref="A12:A14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17607551317</v>
      </c>
      <c r="B2" s="6">
        <v>44630</v>
      </c>
      <c r="C2" s="6">
        <v>44640</v>
      </c>
      <c r="D2" s="4">
        <v>1519.8</v>
      </c>
      <c r="E2" s="4" t="str">
        <f>VLOOKUP(A2,HOP!A:L,12,0)</f>
        <v>1519.80</v>
      </c>
      <c r="F2" s="4" t="str">
        <f>VLOOKUP(A2,HOP!A:C,3,0)</f>
        <v>2459048</v>
      </c>
      <c r="G2" s="4">
        <f>D2-E2</f>
        <v>0</v>
      </c>
      <c r="H2" s="4" t="str">
        <f>$H$1&amp;F2</f>
        <v>，2459048</v>
      </c>
      <c r="I2" s="4" t="str">
        <f>VLOOKUP(A2,HOP!A:U,21,0)</f>
        <v>直连</v>
      </c>
    </row>
    <row r="3" s="4" customFormat="1" spans="1:9">
      <c r="A3" s="5">
        <v>17678189196</v>
      </c>
      <c r="B3" s="6">
        <v>44639</v>
      </c>
      <c r="C3" s="6">
        <v>44640</v>
      </c>
      <c r="D3" s="4">
        <v>336.78</v>
      </c>
      <c r="E3" s="4" t="str">
        <f>VLOOKUP(A3,HOP!A:L,12,0)</f>
        <v>336.78</v>
      </c>
      <c r="F3" s="4" t="str">
        <f>VLOOKUP(A3,HOP!A:C,3,0)</f>
        <v>2473940</v>
      </c>
      <c r="G3" s="4">
        <f>D3-E3</f>
        <v>0</v>
      </c>
      <c r="H3" s="4" t="str">
        <f>$H$1&amp;F3</f>
        <v>，2473940</v>
      </c>
      <c r="I3" s="4" t="str">
        <f>VLOOKUP(A3,HOP!A:U,21,0)</f>
        <v>直连</v>
      </c>
    </row>
    <row r="4" s="4" customFormat="1" hidden="1" spans="1:9">
      <c r="A4" s="5">
        <v>17678269231</v>
      </c>
      <c r="B4" s="6">
        <v>44639</v>
      </c>
      <c r="C4" s="6">
        <v>44640</v>
      </c>
      <c r="D4" s="4">
        <v>0</v>
      </c>
      <c r="E4" s="4" t="str">
        <f>VLOOKUP(A4,HOP!A:L,12,0)</f>
        <v>0.00</v>
      </c>
      <c r="F4" s="4" t="str">
        <f>VLOOKUP(A4,HOP!A:C,3,0)</f>
        <v>2473990</v>
      </c>
      <c r="G4" s="4">
        <f>D4-E4</f>
        <v>0</v>
      </c>
      <c r="H4" s="4" t="str">
        <f>$H$1&amp;F4</f>
        <v>，2473990</v>
      </c>
      <c r="I4" s="4" t="str">
        <f>VLOOKUP(A4,HOP!A:U,21,0)</f>
        <v>直连</v>
      </c>
    </row>
    <row r="5" s="4" customFormat="1" spans="1:9">
      <c r="A5" s="5">
        <v>17678404074</v>
      </c>
      <c r="B5" s="6">
        <v>44639</v>
      </c>
      <c r="C5" s="6">
        <v>44640</v>
      </c>
      <c r="D5" s="4">
        <v>278.46</v>
      </c>
      <c r="E5" s="4" t="str">
        <f>VLOOKUP(A5,HOP!A:L,12,0)</f>
        <v>278.46</v>
      </c>
      <c r="F5" s="4" t="str">
        <f>VLOOKUP(A5,HOP!A:C,3,0)</f>
        <v>2474067</v>
      </c>
      <c r="G5" s="4">
        <f>D5-E5</f>
        <v>0</v>
      </c>
      <c r="H5" s="4" t="str">
        <f>$H$1&amp;F5</f>
        <v>，2474067</v>
      </c>
      <c r="I5" s="4" t="str">
        <f>VLOOKUP(A5,HOP!A:U,21,0)</f>
        <v>直连</v>
      </c>
    </row>
    <row r="7" spans="4:4">
      <c r="D7" s="4">
        <f>SUM(D2:D6)</f>
        <v>2135.04</v>
      </c>
    </row>
    <row r="12" spans="1:1">
      <c r="A12" s="4" t="s">
        <v>50</v>
      </c>
    </row>
    <row r="13" spans="1:1">
      <c r="A13" s="4" t="s">
        <v>51</v>
      </c>
    </row>
    <row r="14" spans="1:1">
      <c r="A14" s="4" t="s">
        <v>52</v>
      </c>
    </row>
  </sheetData>
  <autoFilter ref="A1:XFD7">
    <filterColumn colId="3">
      <filters blank="1">
        <filter val="2135.04"/>
        <filter val="278.46"/>
        <filter val="1519.8"/>
        <filter val="336.7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1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</row>
    <row r="2" s="1" customFormat="1" spans="1:21">
      <c r="A2" s="3">
        <v>17607551317</v>
      </c>
      <c r="B2" s="1" t="s">
        <v>71</v>
      </c>
      <c r="C2" s="1" t="s">
        <v>72</v>
      </c>
      <c r="D2" s="1" t="s">
        <v>73</v>
      </c>
      <c r="E2" s="1" t="s">
        <v>31</v>
      </c>
      <c r="F2" s="1" t="s">
        <v>71</v>
      </c>
      <c r="G2" s="1" t="s">
        <v>74</v>
      </c>
      <c r="H2" s="1" t="s">
        <v>75</v>
      </c>
      <c r="I2" s="1" t="s">
        <v>76</v>
      </c>
      <c r="J2" s="1" t="s">
        <v>77</v>
      </c>
      <c r="K2" s="1" t="s">
        <v>76</v>
      </c>
      <c r="L2" s="1" t="s">
        <v>76</v>
      </c>
      <c r="M2" s="1" t="s">
        <v>78</v>
      </c>
      <c r="N2" s="1" t="s">
        <v>78</v>
      </c>
      <c r="O2" s="1" t="s">
        <v>79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  <c r="U2" s="1" t="s">
        <v>85</v>
      </c>
    </row>
    <row r="3" s="1" customFormat="1" spans="1:21">
      <c r="A3" s="3">
        <v>17678189196</v>
      </c>
      <c r="B3" s="1" t="s">
        <v>86</v>
      </c>
      <c r="C3" s="1" t="s">
        <v>87</v>
      </c>
      <c r="D3" s="1" t="s">
        <v>88</v>
      </c>
      <c r="E3" s="1" t="s">
        <v>40</v>
      </c>
      <c r="F3" s="1" t="s">
        <v>86</v>
      </c>
      <c r="G3" s="1" t="s">
        <v>74</v>
      </c>
      <c r="H3" s="1" t="s">
        <v>75</v>
      </c>
      <c r="I3" s="1" t="s">
        <v>89</v>
      </c>
      <c r="J3" s="1" t="s">
        <v>77</v>
      </c>
      <c r="K3" s="1" t="s">
        <v>89</v>
      </c>
      <c r="L3" s="1" t="s">
        <v>89</v>
      </c>
      <c r="M3" s="1" t="s">
        <v>78</v>
      </c>
      <c r="N3" s="1" t="s">
        <v>78</v>
      </c>
      <c r="O3" s="1" t="s">
        <v>79</v>
      </c>
      <c r="P3" s="1" t="s">
        <v>80</v>
      </c>
      <c r="Q3" s="1" t="s">
        <v>81</v>
      </c>
      <c r="R3" s="1" t="s">
        <v>90</v>
      </c>
      <c r="S3" s="1" t="s">
        <v>83</v>
      </c>
      <c r="T3" s="1" t="s">
        <v>84</v>
      </c>
      <c r="U3" s="1" t="s">
        <v>85</v>
      </c>
    </row>
    <row r="4" s="1" customFormat="1" spans="1:21">
      <c r="A4" s="3">
        <v>17678269231</v>
      </c>
      <c r="B4" s="1" t="s">
        <v>86</v>
      </c>
      <c r="C4" s="1" t="s">
        <v>91</v>
      </c>
      <c r="D4" s="1" t="s">
        <v>92</v>
      </c>
      <c r="E4" s="1" t="s">
        <v>45</v>
      </c>
      <c r="F4" s="1" t="s">
        <v>86</v>
      </c>
      <c r="G4" s="1" t="s">
        <v>74</v>
      </c>
      <c r="H4" s="1" t="s">
        <v>75</v>
      </c>
      <c r="I4" s="1" t="s">
        <v>79</v>
      </c>
      <c r="J4" s="1" t="s">
        <v>77</v>
      </c>
      <c r="K4" s="1" t="s">
        <v>79</v>
      </c>
      <c r="L4" s="1" t="s">
        <v>79</v>
      </c>
      <c r="M4" s="1" t="s">
        <v>78</v>
      </c>
      <c r="N4" s="1" t="s">
        <v>78</v>
      </c>
      <c r="O4" s="1" t="s">
        <v>79</v>
      </c>
      <c r="P4" s="1" t="s">
        <v>80</v>
      </c>
      <c r="Q4" s="1" t="s">
        <v>81</v>
      </c>
      <c r="R4" s="1" t="s">
        <v>93</v>
      </c>
      <c r="S4" s="1" t="s">
        <v>83</v>
      </c>
      <c r="T4" s="1" t="s">
        <v>84</v>
      </c>
      <c r="U4" s="1" t="s">
        <v>85</v>
      </c>
    </row>
    <row r="5" s="1" customFormat="1" spans="1:21">
      <c r="A5" s="3">
        <v>17678404074</v>
      </c>
      <c r="B5" s="1" t="s">
        <v>86</v>
      </c>
      <c r="C5" s="1" t="s">
        <v>94</v>
      </c>
      <c r="D5" s="1" t="s">
        <v>92</v>
      </c>
      <c r="E5" s="1" t="s">
        <v>45</v>
      </c>
      <c r="F5" s="1" t="s">
        <v>86</v>
      </c>
      <c r="G5" s="1" t="s">
        <v>74</v>
      </c>
      <c r="H5" s="1" t="s">
        <v>75</v>
      </c>
      <c r="I5" s="1" t="s">
        <v>95</v>
      </c>
      <c r="J5" s="1" t="s">
        <v>77</v>
      </c>
      <c r="K5" s="1" t="s">
        <v>95</v>
      </c>
      <c r="L5" s="1" t="s">
        <v>95</v>
      </c>
      <c r="M5" s="1" t="s">
        <v>78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96</v>
      </c>
      <c r="S5" s="1" t="s">
        <v>83</v>
      </c>
      <c r="T5" s="1" t="s">
        <v>84</v>
      </c>
      <c r="U5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2022-03-23T01:27:27Z</dcterms:created>
  <dcterms:modified xsi:type="dcterms:W3CDTF">2022-03-23T01:32:52Z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09BAA9255D054E1FA68648F112BD7B2B</vt:lpwstr>
  </property>
  <property fmtid="{D5CDD505-2E9C-101B-9397-08002B2CF9AE}" pid="3" name="KSOProductBuildVer">
    <vt:lpwstr>2052-11.1.0.11365</vt:lpwstr>
  </property>
</Properties>
</file>