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<sst xmlns="http://schemas.openxmlformats.org/spreadsheetml/2006/main" count="1334" uniqueCount="501">
  <si>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</si>
  <si>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</si>
  <si>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</si>
  <si>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</si>
  <si>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</si>
  <si>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</si>
  <si>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</si>
  <si>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</si>
  <si>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</si>
  <si>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</si>
  <si>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</si>
  <si>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</si>
  <si>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</si>
  <si>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</si>
  <si>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</si>
  <si>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</si>
  <si>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</si>
  <si>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</si>
  <si>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</si>
  <si>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</si>
  <si>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</si>
  <si>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</si>
  <si>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</si>
  <si>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</si>
  <si>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</si>
  <si>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16769206067	</t>
  </si>
  <si>
    <t>Ctrip</t>
  </si>
  <si>
    <t>正常</t>
  </si>
  <si>
    <t>[珊瑚角]码头村威斯汀岬珊瑚度假村(The Westin Cape Coral Resort at Marina Village)(68026853)</t>
  </si>
  <si>
    <t>河景一卧室特大床套房(带阳台)&lt;不退款&gt;&lt;2人入住&gt;</t>
  </si>
  <si>
    <t>HKD</t>
  </si>
  <si>
    <t>Keller/Joseph G.</t>
  </si>
  <si>
    <t>CA13030220324HKD</t>
  </si>
  <si>
    <t>未提现</t>
  </si>
  <si>
    <t>携程开票</t>
  </si>
  <si>
    <t xml:space="preserve">2296222	</t>
  </si>
  <si>
    <t xml:space="preserve">76602528	</t>
  </si>
  <si>
    <t xml:space="preserve">17619893714	</t>
  </si>
  <si>
    <t>[阿布扎比]阿布扎比雅乐轩酒店(Aloft Abu Dhabi)(68026753)</t>
  </si>
  <si>
    <t>雅乐轩房（1张特大床）&lt;2人入住&gt;&lt;不退款&gt;</t>
  </si>
  <si>
    <t>CHEN/WEI</t>
  </si>
  <si>
    <t xml:space="preserve">	</t>
  </si>
  <si>
    <t xml:space="preserve">91226294	</t>
  </si>
  <si>
    <t xml:space="preserve">17633465578	</t>
  </si>
  <si>
    <t>[宫崎]宫崎市酒店(Hotel JAL City Miyazaki)(60513996)</t>
  </si>
  <si>
    <t>标准房, 1 张大号单人床, 吸烟房&lt;不退款&gt;&lt;2人入住&gt;</t>
  </si>
  <si>
    <t>KOUHEI/ICIKAWA,KOUHEI/ICIKAWA</t>
  </si>
  <si>
    <t xml:space="preserve">2463248	</t>
  </si>
  <si>
    <t xml:space="preserve">17634351465	</t>
  </si>
  <si>
    <t>[马德里]埃克广场酒店(Exe Plaza Madrid)(55542732)</t>
  </si>
  <si>
    <t>双床房&lt;2人入住&gt;&lt;不退款&gt;&lt;早餐&gt;</t>
  </si>
  <si>
    <t>Ouchene/Medhy</t>
  </si>
  <si>
    <t xml:space="preserve">17647705402	</t>
  </si>
  <si>
    <t>[巴塞罗那]奥利维亚宫酒店(Olivia Plaza Hotel)(55639650)</t>
  </si>
  <si>
    <t>城景房&lt;不退款&gt;&lt;2人入住&gt;</t>
  </si>
  <si>
    <t>YOO/JOOWON</t>
  </si>
  <si>
    <t xml:space="preserve">10211599	</t>
  </si>
  <si>
    <t xml:space="preserve">17659645769	</t>
  </si>
  <si>
    <t>[布拉格]布拉格安比昂斯酒店(Hotel Ambiance Prague)(55269831)</t>
  </si>
  <si>
    <t>CHU/NGAI YIN,WONG/WAI YIU</t>
  </si>
  <si>
    <t xml:space="preserve">2470524	</t>
  </si>
  <si>
    <t xml:space="preserve">17665426437	</t>
  </si>
  <si>
    <t>[萨拉索塔]萨拉索塔 - 莱克伍德牧场逸衡酒店 - IHG 旗下酒店(Even Hotel Sarasota-Lakewood Ranch, an Ihg Hotel)(77372099)</t>
  </si>
  <si>
    <t>客房2张大床&lt;不退款&gt;&lt;2人入住&gt;</t>
  </si>
  <si>
    <t>Brown/Monica</t>
  </si>
  <si>
    <t xml:space="preserve">2470638	</t>
  </si>
  <si>
    <t xml:space="preserve">41261975	</t>
  </si>
  <si>
    <t xml:space="preserve">17676803993	</t>
  </si>
  <si>
    <t>[曼谷]曼谷奥克伍德素坤逸24酒店(Oakwood Residence Sukhumvit 24)(55519728)</t>
  </si>
  <si>
    <t>高级一室房&lt;2人入住&gt;&lt;不退款&gt;</t>
  </si>
  <si>
    <t>Sunthornlap/Sureeporn</t>
  </si>
  <si>
    <t xml:space="preserve">17678634196	</t>
  </si>
  <si>
    <t>[大阪]新今宫旅舍(Hotel Shin-Imamiya)(60480225)</t>
  </si>
  <si>
    <t>标准双床房, 多张床, 无烟房&lt;不退款&gt;&lt;2人入住&gt;</t>
  </si>
  <si>
    <t>Vu/Binh,Vu/Binh</t>
  </si>
  <si>
    <t xml:space="preserve">2474200	</t>
  </si>
  <si>
    <t xml:space="preserve">20220319150419	</t>
  </si>
  <si>
    <t xml:space="preserve">17678945291	</t>
  </si>
  <si>
    <t>[釜山]莱默酒店(Lamer Hotel)(55799453)</t>
  </si>
  <si>
    <t>商务双人房 (1 Spa ticket 1Person 1Night Max 2 ppl)&lt;2人入住&gt;&lt;不退款&gt;</t>
  </si>
  <si>
    <t>LI/LONG</t>
  </si>
  <si>
    <t xml:space="preserve">20220319449677899	</t>
  </si>
  <si>
    <t xml:space="preserve">17680471217	</t>
  </si>
  <si>
    <t>[巴厘岛]巴厘岛阿斯顿仓古海滩度假村(ASTON Canggu Beach Resort)(55895705)</t>
  </si>
  <si>
    <t>高级房&lt;2人入住&gt;&lt;不退款&gt;</t>
  </si>
  <si>
    <t>septiarini/fitri</t>
  </si>
  <si>
    <t xml:space="preserve">17686699012	</t>
  </si>
  <si>
    <t>[圣地亚哥]圣迭戈喜来登海滨酒店(Sheraton San Diego Hotel &amp; Marina)(55519674)</t>
  </si>
  <si>
    <t>塔楼滨海房（1张特大床，带阳台）&lt;不退款&gt;&lt;2人入住&gt;</t>
  </si>
  <si>
    <t>Harati/Eliram</t>
  </si>
  <si>
    <t xml:space="preserve">71903428	</t>
  </si>
  <si>
    <t xml:space="preserve">17687425567	</t>
  </si>
  <si>
    <t>[水原]水原安巴萨多尔酒店(Novotel Ambassador Suwon)(60494243)</t>
  </si>
  <si>
    <t>高级特大床房&lt;不退款&gt;&lt;2人入住&gt;</t>
  </si>
  <si>
    <t>Jeong/Hongyong</t>
  </si>
  <si>
    <t xml:space="preserve">2475455	</t>
  </si>
  <si>
    <t xml:space="preserve">17687453059	</t>
  </si>
  <si>
    <t>[Lebak Gede]万隆尼欧蒂帕迪优库尔酒店(Hotel Neo Dipatiukur Bandung)(60514391)</t>
  </si>
  <si>
    <t>尼欧房&lt;2人入住&gt;&lt;不退款&gt;</t>
  </si>
  <si>
    <t>Ardiana/Rudi</t>
  </si>
  <si>
    <t xml:space="preserve">17687560671	</t>
  </si>
  <si>
    <t>[札幌]札幌薄野微笑尊贵酒店(Smile Hotel Premium Sapporo Susukino)(68545127)</t>
  </si>
  <si>
    <t>标准双人房&lt;不退款&gt;&lt;2人入住&gt;</t>
  </si>
  <si>
    <t>MENG/CHUNNING</t>
  </si>
  <si>
    <t xml:space="preserve">20220320449931011	</t>
  </si>
  <si>
    <t xml:space="preserve">17687616541	</t>
  </si>
  <si>
    <t>[首尔]首尔君悦酒店(Grand Hyatt Seoul)(55439178)</t>
  </si>
  <si>
    <t>河景特大床房&lt;2人入住&gt;&lt;不退款&gt;</t>
  </si>
  <si>
    <t>Kang/NaKyoung</t>
  </si>
  <si>
    <t xml:space="preserve">2475527	</t>
  </si>
  <si>
    <t xml:space="preserve">17687844061	</t>
  </si>
  <si>
    <t>[安特卫普]宜必思经济型酒店安特卫普中央车站店(Ibis Budget Antwerpen Centraal Station)(55573079)</t>
  </si>
  <si>
    <t>标准间&lt;2人入住&gt;&lt;不退款&gt;</t>
  </si>
  <si>
    <t>Van deun/Hoedaifa</t>
  </si>
  <si>
    <t xml:space="preserve">6192WCJ552	</t>
  </si>
  <si>
    <t xml:space="preserve">17688032047	</t>
  </si>
  <si>
    <t>attoun/Mohammad ali</t>
  </si>
  <si>
    <t xml:space="preserve">2475750	</t>
  </si>
  <si>
    <t xml:space="preserve">72044559	</t>
  </si>
  <si>
    <t xml:space="preserve">17688043246	</t>
  </si>
  <si>
    <t>[孔夫朗－圣奥诺里讷]钟楼康弗兰圣奥诺丽娜酒店(Campanile Conflans-Sainte-Honorine)(70789079)</t>
  </si>
  <si>
    <t>双人床房&lt;2人入住&gt;&lt;不退款&gt;&lt;早餐&gt;</t>
  </si>
  <si>
    <t>metbach/Jessy</t>
  </si>
  <si>
    <t xml:space="preserve">33243UC000441	</t>
  </si>
  <si>
    <t xml:space="preserve">17688087654	</t>
  </si>
  <si>
    <t>[雅加达]苏迪曼哈里斯套房酒店(Harris Suites fX Sudirman)(55832085)</t>
  </si>
  <si>
    <t>哈里斯房&lt;2人入住&gt;&lt;不退款&gt;</t>
  </si>
  <si>
    <t>NUGROHO/HADYANTO DWI</t>
  </si>
  <si>
    <t xml:space="preserve">2475777	</t>
  </si>
  <si>
    <t xml:space="preserve">123818	</t>
  </si>
  <si>
    <t xml:space="preserve">17688447834	</t>
  </si>
  <si>
    <t>[埃奇韦尔]伦敦北华美达酒店(Ramada London North)(55841795)</t>
  </si>
  <si>
    <t>标准双床房&lt;2人入住&gt;&lt;不退款&gt;</t>
  </si>
  <si>
    <t>El Hafidi/Islam</t>
  </si>
  <si>
    <t xml:space="preserve">17688568529	</t>
  </si>
  <si>
    <t>[德希内斯·尚皮埃]普瑞米尔里昂东布隆厄科尔斯博经典酒店(Premiere Classe Lyon Est - Bron Eurexpo)(70791302)</t>
  </si>
  <si>
    <t>双人房&lt;不退款&gt;&lt;2人入住&gt;</t>
  </si>
  <si>
    <t>Djomni/chemseddine</t>
  </si>
  <si>
    <t xml:space="preserve">33771UC000395	</t>
  </si>
  <si>
    <t xml:space="preserve">17438072225	</t>
  </si>
  <si>
    <t>[雅加达]PGC西利利坦法维酒店(Favehotel PGC Cililitan)(56140590)</t>
  </si>
  <si>
    <t>致爱房&lt;不退款&gt;&lt;2人入住&gt;</t>
  </si>
  <si>
    <t>mayasari/siska dwi</t>
  </si>
  <si>
    <t>CA13030220325HKD</t>
  </si>
  <si>
    <t xml:space="preserve">2427839	</t>
  </si>
  <si>
    <t xml:space="preserve">17649080916	</t>
  </si>
  <si>
    <t>[新加坡]新加坡樟宜湾酒店 (Staycation Approved)(Changi Cove Singapore (Staycation Approved))(89934581)</t>
  </si>
  <si>
    <t>豪华客房&lt;2人入住&gt;&lt;不退款&gt;&lt;早餐&gt;</t>
  </si>
  <si>
    <t>You/Song Shan</t>
  </si>
  <si>
    <t xml:space="preserve">106061337	</t>
  </si>
  <si>
    <t xml:space="preserve">17665792033	</t>
  </si>
  <si>
    <t>[里约热内卢]大西洋大道酒店(Hotel Atlântico Avenida)(60467453)</t>
  </si>
  <si>
    <t>标准双床房&lt;2人入住&gt;&lt;不退款&gt;&lt;早餐&gt;</t>
  </si>
  <si>
    <t>De Andrade/Lyngberg Sousa</t>
  </si>
  <si>
    <t xml:space="preserve">70244	</t>
  </si>
  <si>
    <t xml:space="preserve">17667737946	</t>
  </si>
  <si>
    <t>Ariea/Muhammad</t>
  </si>
  <si>
    <t xml:space="preserve">17667783386	</t>
  </si>
  <si>
    <t>[都柏林]艾维花园酒店(Iveagh Garden Hotel)(55626255)</t>
  </si>
  <si>
    <t>豪华双人房&lt;2人入住&gt;&lt;不退款&gt;&lt;早餐&gt;</t>
  </si>
  <si>
    <t>MONCRIEFF/MADELINE</t>
  </si>
  <si>
    <t xml:space="preserve">EXP-1910323721	</t>
  </si>
  <si>
    <t xml:space="preserve">17676053092	</t>
  </si>
  <si>
    <t>[伯明翰]智选假日伯明翰NEC酒店(Holiday Inn Express Birmingham NEC, an Ihg Hotel)(55312285)</t>
  </si>
  <si>
    <t>双人床房(带沙发床)&lt;2人入住&gt;&lt;不退款&gt;&lt;早餐&gt;</t>
  </si>
  <si>
    <t>Prince/Delroy</t>
  </si>
  <si>
    <t xml:space="preserve">22521349	</t>
  </si>
  <si>
    <t xml:space="preserve">17678622654	</t>
  </si>
  <si>
    <t>[济州市]济州斯塔兹罗伯如酒店(Staz Hotel Jeju Robero)(68545315)</t>
  </si>
  <si>
    <t>标准双床房&lt;不退款&gt;&lt;2人入住&gt;</t>
  </si>
  <si>
    <t>han/pilju</t>
  </si>
  <si>
    <t xml:space="preserve">2474195	</t>
  </si>
  <si>
    <t xml:space="preserve">17686560021	</t>
  </si>
  <si>
    <t>kawaguhci/kouta,kawaguhci/kouta</t>
  </si>
  <si>
    <t xml:space="preserve">20220320120256	</t>
  </si>
  <si>
    <t xml:space="preserve">17686811733	</t>
  </si>
  <si>
    <t>[唐格朗]维加蛇象牙酒店(Vega Hotel Gading Serpong)(55944575)</t>
  </si>
  <si>
    <t>高级房&lt;不退款&gt;&lt;2人入住&gt;</t>
  </si>
  <si>
    <t>Jassin/Willy Ferdinan</t>
  </si>
  <si>
    <t xml:space="preserve">17687640959	</t>
  </si>
  <si>
    <t>[大邱]大邱英特博果酒店(Hotel Interburgo Daegu)(56196360)</t>
  </si>
  <si>
    <t>豪华主楼&lt;不退款&gt;&lt;2人入住&gt;</t>
  </si>
  <si>
    <t>CHAE/HYOJUNG</t>
  </si>
  <si>
    <t xml:space="preserve">2475534	</t>
  </si>
  <si>
    <t xml:space="preserve">17687902944	</t>
  </si>
  <si>
    <t>[卢萨卡]开罗路普洛提酒店(Protea Hotel by Marriott Lusaka Cairo Road)(55505134)</t>
  </si>
  <si>
    <t>城景特大床房&lt;2人入住&gt;&lt;不退款&gt;&lt;早餐&gt;</t>
  </si>
  <si>
    <t>Turner/Charles</t>
  </si>
  <si>
    <t xml:space="preserve">72027037	</t>
  </si>
  <si>
    <t xml:space="preserve">17687972485	</t>
  </si>
  <si>
    <t>[卡加延德奥罗]塞达中心酒店(Seda Centrio)(55280756)</t>
  </si>
  <si>
    <t>豪华房&lt;不退款&gt;&lt;2人入住&gt;</t>
  </si>
  <si>
    <t>ZHANG/XIAOQIU</t>
  </si>
  <si>
    <t xml:space="preserve">2475704	</t>
  </si>
  <si>
    <t xml:space="preserve">17689704194	</t>
  </si>
  <si>
    <t>[甘榜茹塔牌]丁加奴苏特拉海滩度假酒店(Sutra Beach Resort, Terengganu)(55733555)</t>
  </si>
  <si>
    <t>双床房&lt;早餐&gt;&lt;不退款&gt;&lt;2人入住&gt;</t>
  </si>
  <si>
    <t>ZUL/ZULFADLI BIN ALIAS</t>
  </si>
  <si>
    <t xml:space="preserve">2476774	</t>
  </si>
  <si>
    <t xml:space="preserve">17689848509	</t>
  </si>
  <si>
    <t>[艾尔蒙地]艾尔蒙特假日酒店 - 洛杉矶(Holiday Inn El Monte - Los Angeles, an Ihg Hotel)(55733592)</t>
  </si>
  <si>
    <t>特大床房（带沙发床）&lt;2人入住&gt;&lt;不退款&gt;</t>
  </si>
  <si>
    <t>Nguyen/Michael</t>
  </si>
  <si>
    <t xml:space="preserve">2476845	</t>
  </si>
  <si>
    <t xml:space="preserve">17689918965	</t>
  </si>
  <si>
    <t>[城南市]城南SR酒店(SR SUITES HOTEL)(89916802)</t>
  </si>
  <si>
    <t>豪华一室双床房&lt;2人入住&gt;&lt;不退款&gt;</t>
  </si>
  <si>
    <t>LEE/YUNSUB,KIM/SUNG HWOON</t>
  </si>
  <si>
    <t xml:space="preserve">2476879	</t>
  </si>
  <si>
    <t xml:space="preserve">22053913	</t>
  </si>
  <si>
    <t xml:space="preserve">17689942191	</t>
  </si>
  <si>
    <t>[甲米]安娜塔布里度假酒店(SHA Extra Plus)(Ananta Burin Resort(SHA Extra Plus))(55626228)</t>
  </si>
  <si>
    <t>幻想池畔房&lt;2人入住&gt;&lt;不退款&gt;</t>
  </si>
  <si>
    <t>neamchoochuen/montatip</t>
  </si>
  <si>
    <t xml:space="preserve">HGUConf1912297900	</t>
  </si>
  <si>
    <t xml:space="preserve">17690580940	</t>
  </si>
  <si>
    <t>双床房&lt;2人入住&gt;&lt;不退款&gt;</t>
  </si>
  <si>
    <t>LOPEZ/JAVIER</t>
  </si>
  <si>
    <t xml:space="preserve">17690637401	</t>
  </si>
  <si>
    <t>[吉隆坡]吉隆坡城市中心彩鸿酒店(Travelodge City Centre)(56163236)</t>
  </si>
  <si>
    <t>高级大号床房&lt;2人入住&gt;&lt;不退款&gt;</t>
  </si>
  <si>
    <t>JABARUDDIN/NURUL SABRINA</t>
  </si>
  <si>
    <t xml:space="preserve">2477316	</t>
  </si>
  <si>
    <t xml:space="preserve">1278SC012091	</t>
  </si>
  <si>
    <t>，</t>
  </si>
  <si>
    <t xml:space="preserve"> 33832 HKD</t>
  </si>
  <si>
    <t>A220325105747481</t>
  </si>
  <si>
    <t>总计：33832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</si>
  <si>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</si>
  <si>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</si>
  <si>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</si>
  <si>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</si>
  <si>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</si>
  <si>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</si>
  <si>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</si>
  <si>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</si>
  <si>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</si>
  <si>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</si>
  <si>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</si>
  <si>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</si>
  <si>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</si>
  <si>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</si>
  <si>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</si>
  <si>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</si>
  <si>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</si>
  <si>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</si>
  <si>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</si>
  <si>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2477316</t>
  </si>
  <si>
    <t>吉隆坡城市中心彩鸿酒店</t>
  </si>
  <si>
    <t>JABARUDDIN NURUL SABRINA</t>
  </si>
  <si>
    <t>2022-03-22</t>
  </si>
  <si>
    <t>退房日周结</t>
  </si>
  <si>
    <t>146.59</t>
  </si>
  <si>
    <t>180.00</t>
  </si>
  <si>
    <t>0</t>
  </si>
  <si>
    <t>0.00</t>
  </si>
  <si>
    <t>携程汇智国际直连</t>
  </si>
  <si>
    <t>925</t>
  </si>
  <si>
    <t>2022-03-21 20:59:55</t>
  </si>
  <si>
    <t>否</t>
  </si>
  <si>
    <t>汇智国际旅游发展有限公司</t>
  </si>
  <si>
    <t>直连</t>
  </si>
  <si>
    <t>2477281</t>
  </si>
  <si>
    <t>埃克广场酒店</t>
  </si>
  <si>
    <t>LOPEZ JAVIER</t>
  </si>
  <si>
    <t>659.66</t>
  </si>
  <si>
    <t>810.00</t>
  </si>
  <si>
    <t>2022-03-21 20:37:47</t>
  </si>
  <si>
    <t>2476895</t>
  </si>
  <si>
    <t>甲米阿楠塔布琳度假酒店</t>
  </si>
  <si>
    <t>neamchoochuen montatip</t>
  </si>
  <si>
    <t>405.57</t>
  </si>
  <si>
    <t>498.00</t>
  </si>
  <si>
    <t>2022-03-21 16:16:28</t>
  </si>
  <si>
    <t>2476879</t>
  </si>
  <si>
    <t>城南SR酒店</t>
  </si>
  <si>
    <t>LEE YUNSUB,KIM SUNG HWOON</t>
  </si>
  <si>
    <t>775.31</t>
  </si>
  <si>
    <t>952.00</t>
  </si>
  <si>
    <t>2022-03-21 16:02:52</t>
  </si>
  <si>
    <t>2476845</t>
  </si>
  <si>
    <t>艾尔蒙特假日酒店 - 洛杉矶</t>
  </si>
  <si>
    <t>Nguyen Michael</t>
  </si>
  <si>
    <t>965.06</t>
  </si>
  <si>
    <t>1185.00</t>
  </si>
  <si>
    <t>2022-03-21 15:29:08</t>
  </si>
  <si>
    <t>2476774</t>
  </si>
  <si>
    <t>丁加奴苏特拉海滩度假酒店</t>
  </si>
  <si>
    <t>ZUL ZULFADLI BIN ALIAS</t>
  </si>
  <si>
    <t>294.00</t>
  </si>
  <si>
    <t>361.00</t>
  </si>
  <si>
    <t>2022-03-21 14:28:58</t>
  </si>
  <si>
    <t>2022-03-20</t>
  </si>
  <si>
    <t>2476083</t>
  </si>
  <si>
    <t>普瑞米尔里昂东布隆厄科尔斯博经典酒店</t>
  </si>
  <si>
    <t>Djomni chemseddine</t>
  </si>
  <si>
    <t>333.90</t>
  </si>
  <si>
    <t>410.00</t>
  </si>
  <si>
    <t>2022-03-20 22:53:29</t>
  </si>
  <si>
    <t>2475996</t>
  </si>
  <si>
    <t>伦敦北华美达酒店</t>
  </si>
  <si>
    <t>El Hafidi Islam</t>
  </si>
  <si>
    <t>271.20</t>
  </si>
  <si>
    <t>333.00</t>
  </si>
  <si>
    <t>2022-03-20 21:50:03</t>
  </si>
  <si>
    <t>2475777</t>
  </si>
  <si>
    <t>FX苏迪曼哈里斯套房酒店</t>
  </si>
  <si>
    <t>NUGROHO HADYANTO DWI</t>
  </si>
  <si>
    <t>285.04</t>
  </si>
  <si>
    <t>350.00</t>
  </si>
  <si>
    <t>2022-03-20 19:16:08</t>
  </si>
  <si>
    <t>2475755</t>
  </si>
  <si>
    <t>钟楼康弗兰圣奥诺丽娜酒店</t>
  </si>
  <si>
    <t>metbach Jessy</t>
  </si>
  <si>
    <t>384.40</t>
  </si>
  <si>
    <t>472.00</t>
  </si>
  <si>
    <t>2022-03-20 18:39:03</t>
  </si>
  <si>
    <t>2475750</t>
  </si>
  <si>
    <t>阿布扎比雅乐轩酒店</t>
  </si>
  <si>
    <t>attoun Mohammad ali</t>
  </si>
  <si>
    <t>355.89</t>
  </si>
  <si>
    <t>437.00</t>
  </si>
  <si>
    <t>2022-03-20 18:37:23</t>
  </si>
  <si>
    <t>2475704</t>
  </si>
  <si>
    <t>卡加延德奥罗雪松森特里奥酒店</t>
  </si>
  <si>
    <t>ZHANG XIAOQIU</t>
  </si>
  <si>
    <t>495.97</t>
  </si>
  <si>
    <t>609.00</t>
  </si>
  <si>
    <t>2022-03-20 18:01:21</t>
  </si>
  <si>
    <t>2475679</t>
  </si>
  <si>
    <t>开罗路普洛提酒店</t>
  </si>
  <si>
    <t>Turner Charles</t>
  </si>
  <si>
    <t>432.45</t>
  </si>
  <si>
    <t>531.00</t>
  </si>
  <si>
    <t>2022-03-20 17:40:01</t>
  </si>
  <si>
    <t>2475643</t>
  </si>
  <si>
    <t>宜必思实惠酒店安特卫普中央车站店（原 ETAP 酒店）</t>
  </si>
  <si>
    <t>Van deun Hoedaifa</t>
  </si>
  <si>
    <t>374.62</t>
  </si>
  <si>
    <t>460.00</t>
  </si>
  <si>
    <t>2022-03-20 17:05:16</t>
  </si>
  <si>
    <t>2475534</t>
  </si>
  <si>
    <t>大邱英特博果酒店</t>
  </si>
  <si>
    <t>CHAE HYOJUNG</t>
  </si>
  <si>
    <t>723.19</t>
  </si>
  <si>
    <t>888.00</t>
  </si>
  <si>
    <t>2022-03-20 15:36:50</t>
  </si>
  <si>
    <t>2475527</t>
  </si>
  <si>
    <t>首尔君悦酒店</t>
  </si>
  <si>
    <t>Kang NaKyoung</t>
  </si>
  <si>
    <t>1627.17</t>
  </si>
  <si>
    <t>1998.00</t>
  </si>
  <si>
    <t>2022-03-20 15:12:16</t>
  </si>
  <si>
    <t>2475504</t>
  </si>
  <si>
    <t>札幌薄野微笑尊贵酒店</t>
  </si>
  <si>
    <t>MENG CHUNNING</t>
  </si>
  <si>
    <t>228.03</t>
  </si>
  <si>
    <t>280.00</t>
  </si>
  <si>
    <t>2022-03-20 14:49:32</t>
  </si>
  <si>
    <t>2475461</t>
  </si>
  <si>
    <t>万隆尼欧蒂帕迪优库尔酒店</t>
  </si>
  <si>
    <t>Ardiana Rudi</t>
  </si>
  <si>
    <t>153.92</t>
  </si>
  <si>
    <t>189.00</t>
  </si>
  <si>
    <t>2022-03-20 14:12:03</t>
  </si>
  <si>
    <t>2475455</t>
  </si>
  <si>
    <t>水原安巴萨多尔酒店</t>
  </si>
  <si>
    <t>Jeong Hongyong</t>
  </si>
  <si>
    <t>707.71</t>
  </si>
  <si>
    <t>869.00</t>
  </si>
  <si>
    <t>2022-03-20 14:01:52</t>
  </si>
  <si>
    <t>2475284</t>
  </si>
  <si>
    <t>当格浪加丁阿拉酒店</t>
  </si>
  <si>
    <t>Jassin Willy Ferdinan</t>
  </si>
  <si>
    <t>177.54</t>
  </si>
  <si>
    <t>218.00</t>
  </si>
  <si>
    <t>2022-03-20 11:47:51</t>
  </si>
  <si>
    <t>2475250</t>
  </si>
  <si>
    <t>圣迭戈喜来登海滨酒店</t>
  </si>
  <si>
    <t>Harati Eliram</t>
  </si>
  <si>
    <t>960.99</t>
  </si>
  <si>
    <t>1180.00</t>
  </si>
  <si>
    <t>2022-03-20 11:40:51</t>
  </si>
  <si>
    <t>2475212</t>
  </si>
  <si>
    <t>新今宫酒店</t>
  </si>
  <si>
    <t>kawaguhci kouta,kawaguhci kouta</t>
  </si>
  <si>
    <t>109.94</t>
  </si>
  <si>
    <t>135.00</t>
  </si>
  <si>
    <t>2022-03-20 11:02:36</t>
  </si>
  <si>
    <t>2475180</t>
  </si>
  <si>
    <t>巴厘岛阿斯顿仓古海滩度假村</t>
  </si>
  <si>
    <t>septiarini fitri</t>
  </si>
  <si>
    <t>201.16</t>
  </si>
  <si>
    <t>247.00</t>
  </si>
  <si>
    <t>2022-03-20 10:27:38</t>
  </si>
  <si>
    <t>2022-03-19</t>
  </si>
  <si>
    <t>2474390</t>
  </si>
  <si>
    <t>莱默酒店</t>
  </si>
  <si>
    <t>LI LONG</t>
  </si>
  <si>
    <t>606.06</t>
  </si>
  <si>
    <t>744.00</t>
  </si>
  <si>
    <t>2022-03-19 16:20:17</t>
  </si>
  <si>
    <t>2474200</t>
  </si>
  <si>
    <t>Vu Binh,Vu Binh</t>
  </si>
  <si>
    <t>104.27</t>
  </si>
  <si>
    <t>128.00</t>
  </si>
  <si>
    <t>2022-03-19 14:02:12</t>
  </si>
  <si>
    <t>2474195</t>
  </si>
  <si>
    <t>济州斯塔兹罗伯如酒店</t>
  </si>
  <si>
    <t>han pilju</t>
  </si>
  <si>
    <t>449.66</t>
  </si>
  <si>
    <t>552.00</t>
  </si>
  <si>
    <t>2022-03-19 13:58:04</t>
  </si>
  <si>
    <t>2022-03-18</t>
  </si>
  <si>
    <t>2473266</t>
  </si>
  <si>
    <t>曼谷素坤逸24奥卓华庭酒店公寓</t>
  </si>
  <si>
    <t>Sunthornlap Sureeporn</t>
  </si>
  <si>
    <t>793.07</t>
  </si>
  <si>
    <t>975.00</t>
  </si>
  <si>
    <t>2022-03-18 19:38:33</t>
  </si>
  <si>
    <t>2473006</t>
  </si>
  <si>
    <t>智选假日伯明翰NEC酒店</t>
  </si>
  <si>
    <t>Prince Delroy</t>
  </si>
  <si>
    <t>444.12</t>
  </si>
  <si>
    <t>546.00</t>
  </si>
  <si>
    <t>2022-03-18 17:26:06</t>
  </si>
  <si>
    <t>2022-03-17</t>
  </si>
  <si>
    <t>2471789</t>
  </si>
  <si>
    <t>艾维花园酒店</t>
  </si>
  <si>
    <t>MONCRIEFF MADELINE</t>
  </si>
  <si>
    <t>904.95</t>
  </si>
  <si>
    <t>1112.00</t>
  </si>
  <si>
    <t>2022-03-17 20:44:58</t>
  </si>
  <si>
    <t>2471758</t>
  </si>
  <si>
    <t>Ariea Muhammad</t>
  </si>
  <si>
    <t>358.89</t>
  </si>
  <si>
    <t>441.00</t>
  </si>
  <si>
    <t>2022-03-17 20:23:20</t>
  </si>
  <si>
    <t>2470770</t>
  </si>
  <si>
    <t>大西洋大道酒店</t>
  </si>
  <si>
    <t>De Andrade Lyngberg Sousa</t>
  </si>
  <si>
    <t>90.33</t>
  </si>
  <si>
    <t>111.00</t>
  </si>
  <si>
    <t>2022-03-17 10:11:27</t>
  </si>
  <si>
    <t>2470638</t>
  </si>
  <si>
    <t>萨拉索塔 - 湖木牧场艾文酒店</t>
  </si>
  <si>
    <t>Brown Monica</t>
  </si>
  <si>
    <t>1202.80</t>
  </si>
  <si>
    <t>1478.00</t>
  </si>
  <si>
    <t>2022-03-17 07:55:39</t>
  </si>
  <si>
    <t>2470524</t>
  </si>
  <si>
    <t>布拉格安比昂斯酒店</t>
  </si>
  <si>
    <t>CHU NGAI YIN,WONG WAI YIU</t>
  </si>
  <si>
    <t>502.93</t>
  </si>
  <si>
    <t>618.00</t>
  </si>
  <si>
    <t>2022-03-17 01:23:00</t>
  </si>
  <si>
    <t>2022-03-14</t>
  </si>
  <si>
    <t>2467060</t>
  </si>
  <si>
    <t>新加坡樟宜湾酒店 (Staycation Approved)</t>
  </si>
  <si>
    <t>You Song Shan</t>
  </si>
  <si>
    <t>980.50</t>
  </si>
  <si>
    <t>1209.00</t>
  </si>
  <si>
    <t>2022-03-14 22:55:13</t>
  </si>
  <si>
    <t>2466397</t>
  </si>
  <si>
    <t>奥利维亚宫酒店</t>
  </si>
  <si>
    <t>YOO JOOWON</t>
  </si>
  <si>
    <t>1012.13</t>
  </si>
  <si>
    <t>1248.00</t>
  </si>
  <si>
    <t>2022-03-14 16:46:55</t>
  </si>
  <si>
    <t>2022-03-12</t>
  </si>
  <si>
    <t>2463616</t>
  </si>
  <si>
    <t>Ouchene Medhy</t>
  </si>
  <si>
    <t>649.85</t>
  </si>
  <si>
    <t>801.00</t>
  </si>
  <si>
    <t>2022-03-12 18:50:23</t>
  </si>
  <si>
    <t>2463248</t>
  </si>
  <si>
    <t>宫崎市酒店</t>
  </si>
  <si>
    <t>KOUHEI ICIKAWA,KOUHEI ICIKAWA</t>
  </si>
  <si>
    <t>1080.65</t>
  </si>
  <si>
    <t>1332.00</t>
  </si>
  <si>
    <t>2022-03-12 15:37:35</t>
  </si>
  <si>
    <t>2022-03-11</t>
  </si>
  <si>
    <t>2461372</t>
  </si>
  <si>
    <t>CHEN WEI</t>
  </si>
  <si>
    <t>1910.89</t>
  </si>
  <si>
    <t>2360.00</t>
  </si>
  <si>
    <t>2022-03-11 13:57:44</t>
  </si>
  <si>
    <t>2022-02-21</t>
  </si>
  <si>
    <t>2427839</t>
  </si>
  <si>
    <t>PGC西利利坦法维酒店</t>
  </si>
  <si>
    <t>mayasari siska dwi</t>
  </si>
  <si>
    <t>121.88</t>
  </si>
  <si>
    <t>150.00</t>
  </si>
  <si>
    <t>2022-02-21 09:30:02</t>
  </si>
  <si>
    <t>2021-11-11</t>
  </si>
  <si>
    <t>2296222</t>
  </si>
  <si>
    <t>珊瑚角威斯汀滨海度假酒店</t>
  </si>
  <si>
    <t>Keller Joseph G.</t>
  </si>
  <si>
    <t>5289.57</t>
  </si>
  <si>
    <t>6435.00</t>
  </si>
  <si>
    <t>2021-11-11 08:15:28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</si>
</sst>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44638</v>
      </c>
      <c r="G2" s="6">
        <v>44641</v>
      </c>
      <c r="H2" s="4">
        <v>1</v>
      </c>
      <c r="I2" s="4">
        <v>3</v>
      </c>
      <c r="J2" s="4">
        <v>3</v>
      </c>
      <c r="K2" s="4" t="s">
        <v>30</v>
      </c>
      <c r="L2" s="4">
        <v>6435</v>
      </c>
      <c r="M2" s="4">
        <v>6435</v>
      </c>
      <c r="N2" s="4" t="s">
        <v>31</v>
      </c>
      <c r="O2" s="4" t="s">
        <v>32</v>
      </c>
      <c r="P2" s="4" t="s">
        <v>33</v>
      </c>
      <c r="Q2" s="4">
        <v>0</v>
      </c>
      <c r="R2" s="7">
        <v>44511</v>
      </c>
      <c r="S2" s="6">
        <v>44644</v>
      </c>
      <c r="T2" s="4" t="s">
        <v>34</v>
      </c>
      <c r="U2" s="4">
        <v>6435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44637</v>
      </c>
      <c r="G3" s="6">
        <v>44641</v>
      </c>
      <c r="H3" s="4">
        <v>1</v>
      </c>
      <c r="I3" s="4">
        <v>4</v>
      </c>
      <c r="J3" s="4">
        <v>4</v>
      </c>
      <c r="K3" s="4" t="s">
        <v>30</v>
      </c>
      <c r="L3" s="4">
        <v>2360</v>
      </c>
      <c r="M3" s="4">
        <v>2360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44631</v>
      </c>
      <c r="S3" s="6">
        <v>44644</v>
      </c>
      <c r="T3" s="4" t="s">
        <v>34</v>
      </c>
      <c r="U3" s="4">
        <v>2360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44639</v>
      </c>
      <c r="G4" s="6">
        <v>44641</v>
      </c>
      <c r="H4" s="4">
        <v>1</v>
      </c>
      <c r="I4" s="4">
        <v>2</v>
      </c>
      <c r="J4" s="4">
        <v>2</v>
      </c>
      <c r="K4" s="4" t="s">
        <v>30</v>
      </c>
      <c r="L4" s="4">
        <v>1332</v>
      </c>
      <c r="M4" s="4">
        <v>1332</v>
      </c>
      <c r="N4" s="4" t="s">
        <v>46</v>
      </c>
      <c r="O4" s="4" t="s">
        <v>32</v>
      </c>
      <c r="P4" s="4" t="s">
        <v>33</v>
      </c>
      <c r="Q4" s="4">
        <v>0</v>
      </c>
      <c r="R4" s="7">
        <v>44632</v>
      </c>
      <c r="S4" s="6">
        <v>44644</v>
      </c>
      <c r="T4" s="4" t="s">
        <v>34</v>
      </c>
      <c r="U4" s="4">
        <v>1332</v>
      </c>
      <c r="V4" s="4">
        <v>0</v>
      </c>
      <c r="W4" s="4">
        <v>0</v>
      </c>
      <c r="X4" s="4" t="s">
        <v>47</v>
      </c>
      <c r="Y4" s="4" t="s">
        <v>41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44640</v>
      </c>
      <c r="G5" s="6">
        <v>44641</v>
      </c>
      <c r="H5" s="4">
        <v>1</v>
      </c>
      <c r="I5" s="4">
        <v>1</v>
      </c>
      <c r="J5" s="4">
        <v>1</v>
      </c>
      <c r="K5" s="4" t="s">
        <v>30</v>
      </c>
      <c r="L5" s="4">
        <v>801</v>
      </c>
      <c r="M5" s="4">
        <v>801</v>
      </c>
      <c r="N5" s="4" t="s">
        <v>51</v>
      </c>
      <c r="O5" s="4" t="s">
        <v>32</v>
      </c>
      <c r="P5" s="4" t="s">
        <v>33</v>
      </c>
      <c r="Q5" s="4">
        <v>0</v>
      </c>
      <c r="R5" s="7">
        <v>44632</v>
      </c>
      <c r="S5" s="6">
        <v>44644</v>
      </c>
      <c r="T5" s="4" t="s">
        <v>34</v>
      </c>
      <c r="U5" s="4">
        <v>801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44640</v>
      </c>
      <c r="G6" s="6">
        <v>44641</v>
      </c>
      <c r="H6" s="4">
        <v>1</v>
      </c>
      <c r="I6" s="4">
        <v>1</v>
      </c>
      <c r="J6" s="4">
        <v>1</v>
      </c>
      <c r="K6" s="4" t="s">
        <v>30</v>
      </c>
      <c r="L6" s="4">
        <v>1248</v>
      </c>
      <c r="M6" s="4">
        <v>1248</v>
      </c>
      <c r="N6" s="4" t="s">
        <v>55</v>
      </c>
      <c r="O6" s="4" t="s">
        <v>32</v>
      </c>
      <c r="P6" s="4" t="s">
        <v>33</v>
      </c>
      <c r="Q6" s="4">
        <v>0</v>
      </c>
      <c r="R6" s="7">
        <v>44634</v>
      </c>
      <c r="S6" s="6">
        <v>44644</v>
      </c>
      <c r="T6" s="4" t="s">
        <v>34</v>
      </c>
      <c r="U6" s="4">
        <v>1248</v>
      </c>
      <c r="V6" s="4">
        <v>0</v>
      </c>
      <c r="W6" s="4">
        <v>0</v>
      </c>
      <c r="X6" s="4" t="s">
        <v>41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50</v>
      </c>
      <c r="F7" s="6">
        <v>44639</v>
      </c>
      <c r="G7" s="6">
        <v>44641</v>
      </c>
      <c r="H7" s="4">
        <v>1</v>
      </c>
      <c r="I7" s="4">
        <v>2</v>
      </c>
      <c r="J7" s="4">
        <v>2</v>
      </c>
      <c r="K7" s="4" t="s">
        <v>30</v>
      </c>
      <c r="L7" s="4">
        <v>618</v>
      </c>
      <c r="M7" s="4">
        <v>618</v>
      </c>
      <c r="N7" s="4" t="s">
        <v>59</v>
      </c>
      <c r="O7" s="4" t="s">
        <v>32</v>
      </c>
      <c r="P7" s="4" t="s">
        <v>33</v>
      </c>
      <c r="Q7" s="4">
        <v>0</v>
      </c>
      <c r="R7" s="7">
        <v>44637</v>
      </c>
      <c r="S7" s="6">
        <v>44644</v>
      </c>
      <c r="T7" s="4" t="s">
        <v>34</v>
      </c>
      <c r="U7" s="4">
        <v>618</v>
      </c>
      <c r="V7" s="4">
        <v>0</v>
      </c>
      <c r="W7" s="4">
        <v>0</v>
      </c>
      <c r="X7" s="4" t="s">
        <v>60</v>
      </c>
      <c r="Y7" s="4" t="s">
        <v>41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44640</v>
      </c>
      <c r="G8" s="6">
        <v>44641</v>
      </c>
      <c r="H8" s="4">
        <v>1</v>
      </c>
      <c r="I8" s="4">
        <v>1</v>
      </c>
      <c r="J8" s="4">
        <v>1</v>
      </c>
      <c r="K8" s="4" t="s">
        <v>30</v>
      </c>
      <c r="L8" s="4">
        <v>1478</v>
      </c>
      <c r="M8" s="4">
        <v>1478</v>
      </c>
      <c r="N8" s="4" t="s">
        <v>64</v>
      </c>
      <c r="O8" s="4" t="s">
        <v>32</v>
      </c>
      <c r="P8" s="4" t="s">
        <v>33</v>
      </c>
      <c r="Q8" s="4">
        <v>0</v>
      </c>
      <c r="R8" s="7">
        <v>44637</v>
      </c>
      <c r="S8" s="6">
        <v>44644</v>
      </c>
      <c r="T8" s="4" t="s">
        <v>34</v>
      </c>
      <c r="U8" s="4">
        <v>1478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44638</v>
      </c>
      <c r="G9" s="6">
        <v>44641</v>
      </c>
      <c r="H9" s="4">
        <v>1</v>
      </c>
      <c r="I9" s="4">
        <v>3</v>
      </c>
      <c r="J9" s="4">
        <v>3</v>
      </c>
      <c r="K9" s="4" t="s">
        <v>30</v>
      </c>
      <c r="L9" s="4">
        <v>975</v>
      </c>
      <c r="M9" s="4">
        <v>975</v>
      </c>
      <c r="N9" s="4" t="s">
        <v>70</v>
      </c>
      <c r="O9" s="4" t="s">
        <v>32</v>
      </c>
      <c r="P9" s="4" t="s">
        <v>33</v>
      </c>
      <c r="Q9" s="4">
        <v>0</v>
      </c>
      <c r="R9" s="7">
        <v>44638</v>
      </c>
      <c r="S9" s="6">
        <v>44644</v>
      </c>
      <c r="T9" s="4" t="s">
        <v>34</v>
      </c>
      <c r="U9" s="4">
        <v>975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44640</v>
      </c>
      <c r="G10" s="6">
        <v>44641</v>
      </c>
      <c r="H10" s="4">
        <v>1</v>
      </c>
      <c r="I10" s="4">
        <v>1</v>
      </c>
      <c r="J10" s="4">
        <v>1</v>
      </c>
      <c r="K10" s="4" t="s">
        <v>30</v>
      </c>
      <c r="L10" s="4">
        <v>128</v>
      </c>
      <c r="M10" s="4">
        <v>128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44639</v>
      </c>
      <c r="S10" s="6">
        <v>44644</v>
      </c>
      <c r="T10" s="4" t="s">
        <v>34</v>
      </c>
      <c r="U10" s="4">
        <v>128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44639</v>
      </c>
      <c r="G11" s="6">
        <v>44641</v>
      </c>
      <c r="H11" s="4">
        <v>1</v>
      </c>
      <c r="I11" s="4">
        <v>2</v>
      </c>
      <c r="J11" s="4">
        <v>2</v>
      </c>
      <c r="K11" s="4" t="s">
        <v>30</v>
      </c>
      <c r="L11" s="4">
        <v>744</v>
      </c>
      <c r="M11" s="4">
        <v>744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44639</v>
      </c>
      <c r="S11" s="6">
        <v>44644</v>
      </c>
      <c r="T11" s="4" t="s">
        <v>34</v>
      </c>
      <c r="U11" s="4">
        <v>744</v>
      </c>
      <c r="V11" s="4">
        <v>0</v>
      </c>
      <c r="W11" s="4">
        <v>0</v>
      </c>
      <c r="X11" s="4" t="s">
        <v>41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44640</v>
      </c>
      <c r="G12" s="6">
        <v>44641</v>
      </c>
      <c r="H12" s="4">
        <v>1</v>
      </c>
      <c r="I12" s="4">
        <v>1</v>
      </c>
      <c r="J12" s="4">
        <v>1</v>
      </c>
      <c r="K12" s="4" t="s">
        <v>30</v>
      </c>
      <c r="L12" s="4">
        <v>247</v>
      </c>
      <c r="M12" s="4">
        <v>247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44640</v>
      </c>
      <c r="S12" s="6">
        <v>44644</v>
      </c>
      <c r="T12" s="4" t="s">
        <v>34</v>
      </c>
      <c r="U12" s="4">
        <v>247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44640</v>
      </c>
      <c r="G13" s="6">
        <v>44641</v>
      </c>
      <c r="H13" s="4">
        <v>1</v>
      </c>
      <c r="I13" s="4">
        <v>1</v>
      </c>
      <c r="J13" s="4">
        <v>1</v>
      </c>
      <c r="K13" s="4" t="s">
        <v>30</v>
      </c>
      <c r="L13" s="4">
        <v>1180</v>
      </c>
      <c r="M13" s="4">
        <v>1180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44640</v>
      </c>
      <c r="S13" s="6">
        <v>44644</v>
      </c>
      <c r="T13" s="4" t="s">
        <v>34</v>
      </c>
      <c r="U13" s="4">
        <v>1180</v>
      </c>
      <c r="V13" s="4">
        <v>0</v>
      </c>
      <c r="W13" s="4">
        <v>0</v>
      </c>
      <c r="X13" s="4" t="s">
        <v>41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44640</v>
      </c>
      <c r="G14" s="6">
        <v>44641</v>
      </c>
      <c r="H14" s="4">
        <v>1</v>
      </c>
      <c r="I14" s="4">
        <v>1</v>
      </c>
      <c r="J14" s="4">
        <v>1</v>
      </c>
      <c r="K14" s="4" t="s">
        <v>30</v>
      </c>
      <c r="L14" s="4">
        <v>869</v>
      </c>
      <c r="M14" s="4">
        <v>869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44640</v>
      </c>
      <c r="S14" s="6">
        <v>44644</v>
      </c>
      <c r="T14" s="4" t="s">
        <v>34</v>
      </c>
      <c r="U14" s="4">
        <v>869</v>
      </c>
      <c r="V14" s="4">
        <v>0</v>
      </c>
      <c r="W14" s="4">
        <v>0</v>
      </c>
      <c r="X14" s="4" t="s">
        <v>95</v>
      </c>
      <c r="Y14" s="4" t="s">
        <v>41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44640</v>
      </c>
      <c r="G15" s="6">
        <v>44641</v>
      </c>
      <c r="H15" s="4">
        <v>1</v>
      </c>
      <c r="I15" s="4">
        <v>1</v>
      </c>
      <c r="J15" s="4">
        <v>1</v>
      </c>
      <c r="K15" s="4" t="s">
        <v>30</v>
      </c>
      <c r="L15" s="4">
        <v>189</v>
      </c>
      <c r="M15" s="4">
        <v>189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44640</v>
      </c>
      <c r="S15" s="6">
        <v>44644</v>
      </c>
      <c r="T15" s="4" t="s">
        <v>34</v>
      </c>
      <c r="U15" s="4">
        <v>189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44640</v>
      </c>
      <c r="G16" s="6">
        <v>44641</v>
      </c>
      <c r="H16" s="4">
        <v>1</v>
      </c>
      <c r="I16" s="4">
        <v>1</v>
      </c>
      <c r="J16" s="4">
        <v>1</v>
      </c>
      <c r="K16" s="4" t="s">
        <v>30</v>
      </c>
      <c r="L16" s="4">
        <v>280</v>
      </c>
      <c r="M16" s="4">
        <v>280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44640</v>
      </c>
      <c r="S16" s="6">
        <v>44644</v>
      </c>
      <c r="T16" s="4" t="s">
        <v>34</v>
      </c>
      <c r="U16" s="4">
        <v>280</v>
      </c>
      <c r="V16" s="4">
        <v>0</v>
      </c>
      <c r="W16" s="4">
        <v>0</v>
      </c>
      <c r="X16" s="4" t="s">
        <v>41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44640</v>
      </c>
      <c r="G17" s="6">
        <v>44641</v>
      </c>
      <c r="H17" s="4">
        <v>1</v>
      </c>
      <c r="I17" s="4">
        <v>1</v>
      </c>
      <c r="J17" s="4">
        <v>1</v>
      </c>
      <c r="K17" s="4" t="s">
        <v>30</v>
      </c>
      <c r="L17" s="4">
        <v>1998</v>
      </c>
      <c r="M17" s="4">
        <v>1998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44640</v>
      </c>
      <c r="S17" s="6">
        <v>44644</v>
      </c>
      <c r="T17" s="4" t="s">
        <v>34</v>
      </c>
      <c r="U17" s="4">
        <v>1998</v>
      </c>
      <c r="V17" s="4">
        <v>0</v>
      </c>
      <c r="W17" s="4">
        <v>0</v>
      </c>
      <c r="X17" s="4" t="s">
        <v>109</v>
      </c>
      <c r="Y17" s="4" t="s">
        <v>41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44640</v>
      </c>
      <c r="G18" s="6">
        <v>44641</v>
      </c>
      <c r="H18" s="4">
        <v>1</v>
      </c>
      <c r="I18" s="4">
        <v>1</v>
      </c>
      <c r="J18" s="4">
        <v>1</v>
      </c>
      <c r="K18" s="4" t="s">
        <v>30</v>
      </c>
      <c r="L18" s="4">
        <v>460</v>
      </c>
      <c r="M18" s="4">
        <v>460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44640</v>
      </c>
      <c r="S18" s="6">
        <v>44644</v>
      </c>
      <c r="T18" s="4" t="s">
        <v>34</v>
      </c>
      <c r="U18" s="4">
        <v>460</v>
      </c>
      <c r="V18" s="4">
        <v>0</v>
      </c>
      <c r="W18" s="4">
        <v>0</v>
      </c>
      <c r="X18" s="4" t="s">
        <v>41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38</v>
      </c>
      <c r="E19" s="4" t="s">
        <v>39</v>
      </c>
      <c r="F19" s="6">
        <v>44640</v>
      </c>
      <c r="G19" s="6">
        <v>44641</v>
      </c>
      <c r="H19" s="4">
        <v>1</v>
      </c>
      <c r="I19" s="4">
        <v>1</v>
      </c>
      <c r="J19" s="4">
        <v>1</v>
      </c>
      <c r="K19" s="4" t="s">
        <v>30</v>
      </c>
      <c r="L19" s="4">
        <v>437</v>
      </c>
      <c r="M19" s="4">
        <v>437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44640</v>
      </c>
      <c r="S19" s="6">
        <v>44644</v>
      </c>
      <c r="T19" s="4" t="s">
        <v>34</v>
      </c>
      <c r="U19" s="4">
        <v>437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44640</v>
      </c>
      <c r="G20" s="6">
        <v>44641</v>
      </c>
      <c r="H20" s="4">
        <v>1</v>
      </c>
      <c r="I20" s="4">
        <v>1</v>
      </c>
      <c r="J20" s="4">
        <v>1</v>
      </c>
      <c r="K20" s="4" t="s">
        <v>30</v>
      </c>
      <c r="L20" s="4">
        <v>472</v>
      </c>
      <c r="M20" s="4">
        <v>472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44640</v>
      </c>
      <c r="S20" s="6">
        <v>44644</v>
      </c>
      <c r="T20" s="4" t="s">
        <v>34</v>
      </c>
      <c r="U20" s="4">
        <v>472</v>
      </c>
      <c r="V20" s="4">
        <v>0</v>
      </c>
      <c r="W20" s="4">
        <v>0</v>
      </c>
      <c r="X20" s="4" t="s">
        <v>41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44640</v>
      </c>
      <c r="G21" s="6">
        <v>44641</v>
      </c>
      <c r="H21" s="4">
        <v>1</v>
      </c>
      <c r="I21" s="4">
        <v>1</v>
      </c>
      <c r="J21" s="4">
        <v>1</v>
      </c>
      <c r="K21" s="4" t="s">
        <v>30</v>
      </c>
      <c r="L21" s="4">
        <v>350</v>
      </c>
      <c r="M21" s="4">
        <v>350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44640</v>
      </c>
      <c r="S21" s="6">
        <v>44644</v>
      </c>
      <c r="T21" s="4" t="s">
        <v>34</v>
      </c>
      <c r="U21" s="4">
        <v>350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44640</v>
      </c>
      <c r="G22" s="6">
        <v>44641</v>
      </c>
      <c r="H22" s="4">
        <v>1</v>
      </c>
      <c r="I22" s="4">
        <v>1</v>
      </c>
      <c r="J22" s="4">
        <v>1</v>
      </c>
      <c r="K22" s="4" t="s">
        <v>30</v>
      </c>
      <c r="L22" s="4">
        <v>333</v>
      </c>
      <c r="M22" s="4">
        <v>333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44640</v>
      </c>
      <c r="S22" s="6">
        <v>44644</v>
      </c>
      <c r="T22" s="4" t="s">
        <v>34</v>
      </c>
      <c r="U22" s="4">
        <v>333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44640</v>
      </c>
      <c r="G23" s="6">
        <v>44641</v>
      </c>
      <c r="H23" s="4">
        <v>1</v>
      </c>
      <c r="I23" s="4">
        <v>1</v>
      </c>
      <c r="J23" s="4">
        <v>1</v>
      </c>
      <c r="K23" s="4" t="s">
        <v>30</v>
      </c>
      <c r="L23" s="4">
        <v>410</v>
      </c>
      <c r="M23" s="4">
        <v>410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44640</v>
      </c>
      <c r="S23" s="6">
        <v>44644</v>
      </c>
      <c r="T23" s="4" t="s">
        <v>34</v>
      </c>
      <c r="U23" s="4">
        <v>410</v>
      </c>
      <c r="V23" s="4">
        <v>0</v>
      </c>
      <c r="W23" s="4">
        <v>0</v>
      </c>
      <c r="X23" s="4" t="s">
        <v>41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44641</v>
      </c>
      <c r="G24" s="6">
        <v>44642</v>
      </c>
      <c r="H24" s="4">
        <v>1</v>
      </c>
      <c r="I24" s="4">
        <v>1</v>
      </c>
      <c r="J24" s="4">
        <v>1</v>
      </c>
      <c r="K24" s="4" t="s">
        <v>30</v>
      </c>
      <c r="L24" s="4">
        <v>150</v>
      </c>
      <c r="M24" s="4">
        <v>150</v>
      </c>
      <c r="N24" s="4" t="s">
        <v>142</v>
      </c>
      <c r="O24" s="4" t="s">
        <v>143</v>
      </c>
      <c r="P24" s="4" t="s">
        <v>33</v>
      </c>
      <c r="Q24" s="4">
        <v>0</v>
      </c>
      <c r="R24" s="7">
        <v>44613</v>
      </c>
      <c r="S24" s="6">
        <v>44645</v>
      </c>
      <c r="T24" s="4" t="s">
        <v>34</v>
      </c>
      <c r="U24" s="4">
        <v>150</v>
      </c>
      <c r="V24" s="4">
        <v>0</v>
      </c>
      <c r="W24" s="4">
        <v>0</v>
      </c>
      <c r="X24" s="4" t="s">
        <v>144</v>
      </c>
      <c r="Y24" s="4" t="s">
        <v>41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44641</v>
      </c>
      <c r="G25" s="6">
        <v>44642</v>
      </c>
      <c r="H25" s="4">
        <v>1</v>
      </c>
      <c r="I25" s="4">
        <v>1</v>
      </c>
      <c r="J25" s="4">
        <v>1</v>
      </c>
      <c r="K25" s="4" t="s">
        <v>30</v>
      </c>
      <c r="L25" s="4">
        <v>1209</v>
      </c>
      <c r="M25" s="4">
        <v>1209</v>
      </c>
      <c r="N25" s="4" t="s">
        <v>148</v>
      </c>
      <c r="O25" s="4" t="s">
        <v>143</v>
      </c>
      <c r="P25" s="4" t="s">
        <v>33</v>
      </c>
      <c r="Q25" s="4">
        <v>0</v>
      </c>
      <c r="R25" s="7">
        <v>44634</v>
      </c>
      <c r="S25" s="6">
        <v>44645</v>
      </c>
      <c r="T25" s="4" t="s">
        <v>34</v>
      </c>
      <c r="U25" s="4">
        <v>1209</v>
      </c>
      <c r="V25" s="4">
        <v>0</v>
      </c>
      <c r="W25" s="4">
        <v>0</v>
      </c>
      <c r="X25" s="4" t="s">
        <v>41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44641</v>
      </c>
      <c r="G26" s="6">
        <v>44642</v>
      </c>
      <c r="H26" s="4">
        <v>1</v>
      </c>
      <c r="I26" s="4">
        <v>1</v>
      </c>
      <c r="J26" s="4">
        <v>1</v>
      </c>
      <c r="K26" s="4" t="s">
        <v>30</v>
      </c>
      <c r="L26" s="4">
        <v>111</v>
      </c>
      <c r="M26" s="4">
        <v>111</v>
      </c>
      <c r="N26" s="4" t="s">
        <v>153</v>
      </c>
      <c r="O26" s="4" t="s">
        <v>143</v>
      </c>
      <c r="P26" s="4" t="s">
        <v>33</v>
      </c>
      <c r="Q26" s="4">
        <v>0</v>
      </c>
      <c r="R26" s="7">
        <v>44637</v>
      </c>
      <c r="S26" s="6">
        <v>44645</v>
      </c>
      <c r="T26" s="4" t="s">
        <v>34</v>
      </c>
      <c r="U26" s="4">
        <v>111</v>
      </c>
      <c r="V26" s="4">
        <v>0</v>
      </c>
      <c r="W26" s="4">
        <v>0</v>
      </c>
      <c r="X26" s="4" t="s">
        <v>41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44641</v>
      </c>
      <c r="G27" s="6">
        <v>44642</v>
      </c>
      <c r="H27" s="4">
        <v>1</v>
      </c>
      <c r="I27" s="4">
        <v>1</v>
      </c>
      <c r="J27" s="4">
        <v>1</v>
      </c>
      <c r="K27" s="4" t="s">
        <v>30</v>
      </c>
      <c r="L27" s="4">
        <v>441</v>
      </c>
      <c r="M27" s="4">
        <v>441</v>
      </c>
      <c r="N27" s="4" t="s">
        <v>156</v>
      </c>
      <c r="O27" s="4" t="s">
        <v>143</v>
      </c>
      <c r="P27" s="4" t="s">
        <v>33</v>
      </c>
      <c r="Q27" s="4">
        <v>0</v>
      </c>
      <c r="R27" s="7">
        <v>44637</v>
      </c>
      <c r="S27" s="6">
        <v>44645</v>
      </c>
      <c r="T27" s="4" t="s">
        <v>34</v>
      </c>
      <c r="U27" s="4">
        <v>441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44641</v>
      </c>
      <c r="G28" s="6">
        <v>44642</v>
      </c>
      <c r="H28" s="4">
        <v>1</v>
      </c>
      <c r="I28" s="4">
        <v>1</v>
      </c>
      <c r="J28" s="4">
        <v>1</v>
      </c>
      <c r="K28" s="4" t="s">
        <v>30</v>
      </c>
      <c r="L28" s="4">
        <v>1112</v>
      </c>
      <c r="M28" s="4">
        <v>1112</v>
      </c>
      <c r="N28" s="4" t="s">
        <v>160</v>
      </c>
      <c r="O28" s="4" t="s">
        <v>143</v>
      </c>
      <c r="P28" s="4" t="s">
        <v>33</v>
      </c>
      <c r="Q28" s="4">
        <v>0</v>
      </c>
      <c r="R28" s="7">
        <v>44637</v>
      </c>
      <c r="S28" s="6">
        <v>44645</v>
      </c>
      <c r="T28" s="4" t="s">
        <v>34</v>
      </c>
      <c r="U28" s="4">
        <v>1112</v>
      </c>
      <c r="V28" s="4">
        <v>0</v>
      </c>
      <c r="W28" s="4">
        <v>0</v>
      </c>
      <c r="X28" s="4" t="s">
        <v>41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44641</v>
      </c>
      <c r="G29" s="6">
        <v>44642</v>
      </c>
      <c r="H29" s="4">
        <v>1</v>
      </c>
      <c r="I29" s="4">
        <v>1</v>
      </c>
      <c r="J29" s="4">
        <v>1</v>
      </c>
      <c r="K29" s="4" t="s">
        <v>30</v>
      </c>
      <c r="L29" s="4">
        <v>546</v>
      </c>
      <c r="M29" s="4">
        <v>546</v>
      </c>
      <c r="N29" s="4" t="s">
        <v>165</v>
      </c>
      <c r="O29" s="4" t="s">
        <v>143</v>
      </c>
      <c r="P29" s="4" t="s">
        <v>33</v>
      </c>
      <c r="Q29" s="4">
        <v>0</v>
      </c>
      <c r="R29" s="7">
        <v>44638</v>
      </c>
      <c r="S29" s="6">
        <v>44645</v>
      </c>
      <c r="T29" s="4" t="s">
        <v>34</v>
      </c>
      <c r="U29" s="4">
        <v>546</v>
      </c>
      <c r="V29" s="4">
        <v>0</v>
      </c>
      <c r="W29" s="4">
        <v>0</v>
      </c>
      <c r="X29" s="4" t="s">
        <v>41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44640</v>
      </c>
      <c r="G30" s="6">
        <v>44642</v>
      </c>
      <c r="H30" s="4">
        <v>1</v>
      </c>
      <c r="I30" s="4">
        <v>2</v>
      </c>
      <c r="J30" s="4">
        <v>2</v>
      </c>
      <c r="K30" s="4" t="s">
        <v>30</v>
      </c>
      <c r="L30" s="4">
        <v>552</v>
      </c>
      <c r="M30" s="4">
        <v>552</v>
      </c>
      <c r="N30" s="4" t="s">
        <v>170</v>
      </c>
      <c r="O30" s="4" t="s">
        <v>143</v>
      </c>
      <c r="P30" s="4" t="s">
        <v>33</v>
      </c>
      <c r="Q30" s="4">
        <v>0</v>
      </c>
      <c r="R30" s="7">
        <v>44639</v>
      </c>
      <c r="S30" s="6">
        <v>44645</v>
      </c>
      <c r="T30" s="4" t="s">
        <v>34</v>
      </c>
      <c r="U30" s="4">
        <v>552</v>
      </c>
      <c r="V30" s="4">
        <v>0</v>
      </c>
      <c r="W30" s="4">
        <v>0</v>
      </c>
      <c r="X30" s="4" t="s">
        <v>171</v>
      </c>
      <c r="Y30" s="4" t="s">
        <v>41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72</v>
      </c>
      <c r="E31" s="4" t="s">
        <v>73</v>
      </c>
      <c r="F31" s="6">
        <v>44641</v>
      </c>
      <c r="G31" s="6">
        <v>44642</v>
      </c>
      <c r="H31" s="4">
        <v>1</v>
      </c>
      <c r="I31" s="4">
        <v>1</v>
      </c>
      <c r="J31" s="4">
        <v>1</v>
      </c>
      <c r="K31" s="4" t="s">
        <v>30</v>
      </c>
      <c r="L31" s="4">
        <v>135</v>
      </c>
      <c r="M31" s="4">
        <v>135</v>
      </c>
      <c r="N31" s="4" t="s">
        <v>173</v>
      </c>
      <c r="O31" s="4" t="s">
        <v>143</v>
      </c>
      <c r="P31" s="4" t="s">
        <v>33</v>
      </c>
      <c r="Q31" s="4">
        <v>0</v>
      </c>
      <c r="R31" s="7">
        <v>44640</v>
      </c>
      <c r="S31" s="6">
        <v>44645</v>
      </c>
      <c r="T31" s="4" t="s">
        <v>34</v>
      </c>
      <c r="U31" s="4">
        <v>135</v>
      </c>
      <c r="V31" s="4">
        <v>0</v>
      </c>
      <c r="W31" s="4">
        <v>0</v>
      </c>
      <c r="X31" s="4" t="s">
        <v>41</v>
      </c>
      <c r="Y31" s="4" t="s">
        <v>174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44641</v>
      </c>
      <c r="G32" s="6">
        <v>44642</v>
      </c>
      <c r="H32" s="4">
        <v>1</v>
      </c>
      <c r="I32" s="4">
        <v>1</v>
      </c>
      <c r="J32" s="4">
        <v>1</v>
      </c>
      <c r="K32" s="4" t="s">
        <v>30</v>
      </c>
      <c r="L32" s="4">
        <v>218</v>
      </c>
      <c r="M32" s="4">
        <v>218</v>
      </c>
      <c r="N32" s="4" t="s">
        <v>178</v>
      </c>
      <c r="O32" s="4" t="s">
        <v>143</v>
      </c>
      <c r="P32" s="4" t="s">
        <v>33</v>
      </c>
      <c r="Q32" s="4">
        <v>0</v>
      </c>
      <c r="R32" s="7">
        <v>44640</v>
      </c>
      <c r="S32" s="6">
        <v>44645</v>
      </c>
      <c r="T32" s="4" t="s">
        <v>34</v>
      </c>
      <c r="U32" s="4">
        <v>218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44641</v>
      </c>
      <c r="G33" s="6">
        <v>44642</v>
      </c>
      <c r="H33" s="4">
        <v>1</v>
      </c>
      <c r="I33" s="4">
        <v>1</v>
      </c>
      <c r="J33" s="4">
        <v>1</v>
      </c>
      <c r="K33" s="4" t="s">
        <v>30</v>
      </c>
      <c r="L33" s="4">
        <v>888</v>
      </c>
      <c r="M33" s="4">
        <v>888</v>
      </c>
      <c r="N33" s="4" t="s">
        <v>182</v>
      </c>
      <c r="O33" s="4" t="s">
        <v>143</v>
      </c>
      <c r="P33" s="4" t="s">
        <v>33</v>
      </c>
      <c r="Q33" s="4">
        <v>0</v>
      </c>
      <c r="R33" s="7">
        <v>44640</v>
      </c>
      <c r="S33" s="6">
        <v>44645</v>
      </c>
      <c r="T33" s="4" t="s">
        <v>34</v>
      </c>
      <c r="U33" s="4">
        <v>888</v>
      </c>
      <c r="V33" s="4">
        <v>0</v>
      </c>
      <c r="W33" s="4">
        <v>0</v>
      </c>
      <c r="X33" s="4" t="s">
        <v>183</v>
      </c>
      <c r="Y33" s="4" t="s">
        <v>41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44641</v>
      </c>
      <c r="G34" s="6">
        <v>44642</v>
      </c>
      <c r="H34" s="4">
        <v>1</v>
      </c>
      <c r="I34" s="4">
        <v>1</v>
      </c>
      <c r="J34" s="4">
        <v>1</v>
      </c>
      <c r="K34" s="4" t="s">
        <v>30</v>
      </c>
      <c r="L34" s="4">
        <v>531</v>
      </c>
      <c r="M34" s="4">
        <v>531</v>
      </c>
      <c r="N34" s="4" t="s">
        <v>187</v>
      </c>
      <c r="O34" s="4" t="s">
        <v>143</v>
      </c>
      <c r="P34" s="4" t="s">
        <v>33</v>
      </c>
      <c r="Q34" s="4">
        <v>0</v>
      </c>
      <c r="R34" s="7">
        <v>44640</v>
      </c>
      <c r="S34" s="6">
        <v>44645</v>
      </c>
      <c r="T34" s="4" t="s">
        <v>34</v>
      </c>
      <c r="U34" s="4">
        <v>531</v>
      </c>
      <c r="V34" s="4">
        <v>0</v>
      </c>
      <c r="W34" s="4">
        <v>0</v>
      </c>
      <c r="X34" s="4" t="s">
        <v>41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44641</v>
      </c>
      <c r="G35" s="6">
        <v>44642</v>
      </c>
      <c r="H35" s="4">
        <v>1</v>
      </c>
      <c r="I35" s="4">
        <v>1</v>
      </c>
      <c r="J35" s="4">
        <v>1</v>
      </c>
      <c r="K35" s="4" t="s">
        <v>30</v>
      </c>
      <c r="L35" s="4">
        <v>609</v>
      </c>
      <c r="M35" s="4">
        <v>609</v>
      </c>
      <c r="N35" s="4" t="s">
        <v>192</v>
      </c>
      <c r="O35" s="4" t="s">
        <v>143</v>
      </c>
      <c r="P35" s="4" t="s">
        <v>33</v>
      </c>
      <c r="Q35" s="4">
        <v>0</v>
      </c>
      <c r="R35" s="7">
        <v>44640</v>
      </c>
      <c r="S35" s="6">
        <v>44645</v>
      </c>
      <c r="T35" s="4" t="s">
        <v>34</v>
      </c>
      <c r="U35" s="4">
        <v>609</v>
      </c>
      <c r="V35" s="4">
        <v>0</v>
      </c>
      <c r="W35" s="4">
        <v>0</v>
      </c>
      <c r="X35" s="4" t="s">
        <v>193</v>
      </c>
      <c r="Y35" s="4" t="s">
        <v>41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44641</v>
      </c>
      <c r="G36" s="6">
        <v>44642</v>
      </c>
      <c r="H36" s="4">
        <v>1</v>
      </c>
      <c r="I36" s="4">
        <v>1</v>
      </c>
      <c r="J36" s="4">
        <v>1</v>
      </c>
      <c r="K36" s="4" t="s">
        <v>30</v>
      </c>
      <c r="L36" s="4">
        <v>361</v>
      </c>
      <c r="M36" s="4">
        <v>361</v>
      </c>
      <c r="N36" s="4" t="s">
        <v>197</v>
      </c>
      <c r="O36" s="4" t="s">
        <v>143</v>
      </c>
      <c r="P36" s="4" t="s">
        <v>33</v>
      </c>
      <c r="Q36" s="4">
        <v>0</v>
      </c>
      <c r="R36" s="7">
        <v>44641</v>
      </c>
      <c r="S36" s="6">
        <v>44645</v>
      </c>
      <c r="T36" s="4" t="s">
        <v>34</v>
      </c>
      <c r="U36" s="4">
        <v>361</v>
      </c>
      <c r="V36" s="4">
        <v>0</v>
      </c>
      <c r="W36" s="4">
        <v>0</v>
      </c>
      <c r="X36" s="4" t="s">
        <v>198</v>
      </c>
      <c r="Y36" s="4" t="s">
        <v>41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44641</v>
      </c>
      <c r="G37" s="6">
        <v>44642</v>
      </c>
      <c r="H37" s="4">
        <v>1</v>
      </c>
      <c r="I37" s="4">
        <v>1</v>
      </c>
      <c r="J37" s="4">
        <v>1</v>
      </c>
      <c r="K37" s="4" t="s">
        <v>30</v>
      </c>
      <c r="L37" s="4">
        <v>1185</v>
      </c>
      <c r="M37" s="4">
        <v>1185</v>
      </c>
      <c r="N37" s="4" t="s">
        <v>202</v>
      </c>
      <c r="O37" s="4" t="s">
        <v>143</v>
      </c>
      <c r="P37" s="4" t="s">
        <v>33</v>
      </c>
      <c r="Q37" s="4">
        <v>0</v>
      </c>
      <c r="R37" s="7">
        <v>44641</v>
      </c>
      <c r="S37" s="6">
        <v>44645</v>
      </c>
      <c r="T37" s="4" t="s">
        <v>34</v>
      </c>
      <c r="U37" s="4">
        <v>1185</v>
      </c>
      <c r="V37" s="4">
        <v>0</v>
      </c>
      <c r="W37" s="4">
        <v>0</v>
      </c>
      <c r="X37" s="4" t="s">
        <v>203</v>
      </c>
      <c r="Y37" s="4" t="s">
        <v>41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44641</v>
      </c>
      <c r="G38" s="6">
        <v>44642</v>
      </c>
      <c r="H38" s="4">
        <v>1</v>
      </c>
      <c r="I38" s="4">
        <v>1</v>
      </c>
      <c r="J38" s="4">
        <v>1</v>
      </c>
      <c r="K38" s="4" t="s">
        <v>30</v>
      </c>
      <c r="L38" s="4">
        <v>952</v>
      </c>
      <c r="M38" s="4">
        <v>952</v>
      </c>
      <c r="N38" s="4" t="s">
        <v>207</v>
      </c>
      <c r="O38" s="4" t="s">
        <v>143</v>
      </c>
      <c r="P38" s="4" t="s">
        <v>33</v>
      </c>
      <c r="Q38" s="4">
        <v>0</v>
      </c>
      <c r="R38" s="7">
        <v>44641</v>
      </c>
      <c r="S38" s="6">
        <v>44645</v>
      </c>
      <c r="T38" s="4" t="s">
        <v>34</v>
      </c>
      <c r="U38" s="4">
        <v>952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44641</v>
      </c>
      <c r="G39" s="6">
        <v>44642</v>
      </c>
      <c r="H39" s="4">
        <v>1</v>
      </c>
      <c r="I39" s="4">
        <v>1</v>
      </c>
      <c r="J39" s="4">
        <v>1</v>
      </c>
      <c r="K39" s="4" t="s">
        <v>30</v>
      </c>
      <c r="L39" s="4">
        <v>498</v>
      </c>
      <c r="M39" s="4">
        <v>498</v>
      </c>
      <c r="N39" s="4" t="s">
        <v>213</v>
      </c>
      <c r="O39" s="4" t="s">
        <v>143</v>
      </c>
      <c r="P39" s="4" t="s">
        <v>33</v>
      </c>
      <c r="Q39" s="4">
        <v>0</v>
      </c>
      <c r="R39" s="7">
        <v>44641</v>
      </c>
      <c r="S39" s="6">
        <v>44645</v>
      </c>
      <c r="T39" s="4" t="s">
        <v>34</v>
      </c>
      <c r="U39" s="4">
        <v>498</v>
      </c>
      <c r="V39" s="4">
        <v>0</v>
      </c>
      <c r="W39" s="4">
        <v>0</v>
      </c>
      <c r="X39" s="4" t="s">
        <v>41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49</v>
      </c>
      <c r="E40" s="4" t="s">
        <v>216</v>
      </c>
      <c r="F40" s="6">
        <v>44641</v>
      </c>
      <c r="G40" s="6">
        <v>44642</v>
      </c>
      <c r="H40" s="4">
        <v>1</v>
      </c>
      <c r="I40" s="4">
        <v>1</v>
      </c>
      <c r="J40" s="4">
        <v>1</v>
      </c>
      <c r="K40" s="4" t="s">
        <v>30</v>
      </c>
      <c r="L40" s="4">
        <v>810</v>
      </c>
      <c r="M40" s="4">
        <v>810</v>
      </c>
      <c r="N40" s="4" t="s">
        <v>217</v>
      </c>
      <c r="O40" s="4" t="s">
        <v>143</v>
      </c>
      <c r="P40" s="4" t="s">
        <v>33</v>
      </c>
      <c r="Q40" s="4">
        <v>0</v>
      </c>
      <c r="R40" s="7">
        <v>44641</v>
      </c>
      <c r="S40" s="6">
        <v>44645</v>
      </c>
      <c r="T40" s="4" t="s">
        <v>34</v>
      </c>
      <c r="U40" s="4">
        <v>810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44641</v>
      </c>
      <c r="G41" s="6">
        <v>44642</v>
      </c>
      <c r="H41" s="4">
        <v>1</v>
      </c>
      <c r="I41" s="4">
        <v>1</v>
      </c>
      <c r="J41" s="4">
        <v>1</v>
      </c>
      <c r="K41" s="4" t="s">
        <v>30</v>
      </c>
      <c r="L41" s="4">
        <v>180</v>
      </c>
      <c r="M41" s="4">
        <v>180</v>
      </c>
      <c r="N41" s="4" t="s">
        <v>221</v>
      </c>
      <c r="O41" s="4" t="s">
        <v>143</v>
      </c>
      <c r="P41" s="4" t="s">
        <v>33</v>
      </c>
      <c r="Q41" s="4">
        <v>0</v>
      </c>
      <c r="R41" s="7">
        <v>44641</v>
      </c>
      <c r="S41" s="6">
        <v>44645</v>
      </c>
      <c r="T41" s="4" t="s">
        <v>34</v>
      </c>
      <c r="U41" s="4">
        <v>180</v>
      </c>
      <c r="V41" s="4">
        <v>0</v>
      </c>
      <c r="W41" s="4">
        <v>0</v>
      </c>
      <c r="X41" s="4" t="s">
        <v>222</v>
      </c>
      <c r="Y41" s="4" t="s">
        <v>223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31" workbookViewId="0">
      <selection activeCell="A49" sqref="A49:A5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224</v>
      </c>
    </row>
    <row r="2" s="4" customFormat="1" spans="1:9">
      <c r="A2" s="5">
        <v>16769206067</v>
      </c>
      <c r="B2" s="6">
        <v>44638</v>
      </c>
      <c r="C2" s="6">
        <v>44641</v>
      </c>
      <c r="D2" s="4">
        <v>6435</v>
      </c>
      <c r="E2" s="4" t="str">
        <f>VLOOKUP(A2,HOP!A:L,12,0)</f>
        <v>6435.00</v>
      </c>
      <c r="F2" s="4" t="str">
        <f>VLOOKUP(A2,HOP!A:C,3,0)</f>
        <v>2296222</v>
      </c>
      <c r="G2" s="4">
        <f>D2-E2</f>
        <v>0</v>
      </c>
      <c r="H2" s="4" t="str">
        <f>$H$1&amp;F2</f>
        <v>，2296222</v>
      </c>
      <c r="I2" s="4" t="str">
        <f>VLOOKUP(A2,HOP!A:U,21,0)</f>
        <v>直连</v>
      </c>
    </row>
    <row r="3" s="4" customFormat="1" spans="1:9">
      <c r="A3" s="5">
        <v>17619893714</v>
      </c>
      <c r="B3" s="6">
        <v>44637</v>
      </c>
      <c r="C3" s="6">
        <v>44641</v>
      </c>
      <c r="D3" s="4">
        <v>2360</v>
      </c>
      <c r="E3" s="4" t="str">
        <f>VLOOKUP(A3,HOP!A:L,12,0)</f>
        <v>2360.00</v>
      </c>
      <c r="F3" s="4" t="str">
        <f>VLOOKUP(A3,HOP!A:C,3,0)</f>
        <v>2461372</v>
      </c>
      <c r="G3" s="4">
        <f t="shared" ref="G3:G41" si="0">D3-E3</f>
        <v>0</v>
      </c>
      <c r="H3" s="4" t="str">
        <f t="shared" ref="H3:H41" si="1">$H$1&amp;F3</f>
        <v>，2461372</v>
      </c>
      <c r="I3" s="4" t="str">
        <f>VLOOKUP(A3,HOP!A:U,21,0)</f>
        <v>直连</v>
      </c>
    </row>
    <row r="4" s="4" customFormat="1" spans="1:9">
      <c r="A4" s="5">
        <v>17633465578</v>
      </c>
      <c r="B4" s="6">
        <v>44639</v>
      </c>
      <c r="C4" s="6">
        <v>44641</v>
      </c>
      <c r="D4" s="4">
        <v>1332</v>
      </c>
      <c r="E4" s="4" t="str">
        <f>VLOOKUP(A4,HOP!A:L,12,0)</f>
        <v>1332.00</v>
      </c>
      <c r="F4" s="4" t="str">
        <f>VLOOKUP(A4,HOP!A:C,3,0)</f>
        <v>2463248</v>
      </c>
      <c r="G4" s="4">
        <f t="shared" si="0"/>
        <v>0</v>
      </c>
      <c r="H4" s="4" t="str">
        <f t="shared" si="1"/>
        <v>，2463248</v>
      </c>
      <c r="I4" s="4" t="str">
        <f>VLOOKUP(A4,HOP!A:U,21,0)</f>
        <v>直连</v>
      </c>
    </row>
    <row r="5" s="4" customFormat="1" spans="1:9">
      <c r="A5" s="5">
        <v>17634351465</v>
      </c>
      <c r="B5" s="6">
        <v>44640</v>
      </c>
      <c r="C5" s="6">
        <v>44641</v>
      </c>
      <c r="D5" s="4">
        <v>801</v>
      </c>
      <c r="E5" s="4" t="str">
        <f>VLOOKUP(A5,HOP!A:L,12,0)</f>
        <v>801.00</v>
      </c>
      <c r="F5" s="4" t="str">
        <f>VLOOKUP(A5,HOP!A:C,3,0)</f>
        <v>2463616</v>
      </c>
      <c r="G5" s="4">
        <f t="shared" si="0"/>
        <v>0</v>
      </c>
      <c r="H5" s="4" t="str">
        <f t="shared" si="1"/>
        <v>，2463616</v>
      </c>
      <c r="I5" s="4" t="str">
        <f>VLOOKUP(A5,HOP!A:U,21,0)</f>
        <v>直连</v>
      </c>
    </row>
    <row r="6" s="4" customFormat="1" spans="1:9">
      <c r="A6" s="5">
        <v>17647705402</v>
      </c>
      <c r="B6" s="6">
        <v>44640</v>
      </c>
      <c r="C6" s="6">
        <v>44641</v>
      </c>
      <c r="D6" s="4">
        <v>1248</v>
      </c>
      <c r="E6" s="4" t="str">
        <f>VLOOKUP(A6,HOP!A:L,12,0)</f>
        <v>1248.00</v>
      </c>
      <c r="F6" s="4" t="str">
        <f>VLOOKUP(A6,HOP!A:C,3,0)</f>
        <v>2466397</v>
      </c>
      <c r="G6" s="4">
        <f t="shared" si="0"/>
        <v>0</v>
      </c>
      <c r="H6" s="4" t="str">
        <f t="shared" si="1"/>
        <v>，2466397</v>
      </c>
      <c r="I6" s="4" t="str">
        <f>VLOOKUP(A6,HOP!A:U,21,0)</f>
        <v>直连</v>
      </c>
    </row>
    <row r="7" s="4" customFormat="1" spans="1:9">
      <c r="A7" s="5">
        <v>17659645769</v>
      </c>
      <c r="B7" s="6">
        <v>44639</v>
      </c>
      <c r="C7" s="6">
        <v>44641</v>
      </c>
      <c r="D7" s="4">
        <v>618</v>
      </c>
      <c r="E7" s="4" t="str">
        <f>VLOOKUP(A7,HOP!A:L,12,0)</f>
        <v>618.00</v>
      </c>
      <c r="F7" s="4" t="str">
        <f>VLOOKUP(A7,HOP!A:C,3,0)</f>
        <v>2470524</v>
      </c>
      <c r="G7" s="4">
        <f t="shared" si="0"/>
        <v>0</v>
      </c>
      <c r="H7" s="4" t="str">
        <f t="shared" si="1"/>
        <v>，2470524</v>
      </c>
      <c r="I7" s="4" t="str">
        <f>VLOOKUP(A7,HOP!A:U,21,0)</f>
        <v>直连</v>
      </c>
    </row>
    <row r="8" s="4" customFormat="1" spans="1:9">
      <c r="A8" s="5">
        <v>17665426437</v>
      </c>
      <c r="B8" s="6">
        <v>44640</v>
      </c>
      <c r="C8" s="6">
        <v>44641</v>
      </c>
      <c r="D8" s="4">
        <v>1478</v>
      </c>
      <c r="E8" s="4" t="str">
        <f>VLOOKUP(A8,HOP!A:L,12,0)</f>
        <v>1478.00</v>
      </c>
      <c r="F8" s="4" t="str">
        <f>VLOOKUP(A8,HOP!A:C,3,0)</f>
        <v>2470638</v>
      </c>
      <c r="G8" s="4">
        <f t="shared" si="0"/>
        <v>0</v>
      </c>
      <c r="H8" s="4" t="str">
        <f t="shared" si="1"/>
        <v>，2470638</v>
      </c>
      <c r="I8" s="4" t="str">
        <f>VLOOKUP(A8,HOP!A:U,21,0)</f>
        <v>直连</v>
      </c>
    </row>
    <row r="9" s="4" customFormat="1" spans="1:9">
      <c r="A9" s="5">
        <v>17676803993</v>
      </c>
      <c r="B9" s="6">
        <v>44638</v>
      </c>
      <c r="C9" s="6">
        <v>44641</v>
      </c>
      <c r="D9" s="4">
        <v>975</v>
      </c>
      <c r="E9" s="4" t="str">
        <f>VLOOKUP(A9,HOP!A:L,12,0)</f>
        <v>975.00</v>
      </c>
      <c r="F9" s="4" t="str">
        <f>VLOOKUP(A9,HOP!A:C,3,0)</f>
        <v>2473266</v>
      </c>
      <c r="G9" s="4">
        <f t="shared" si="0"/>
        <v>0</v>
      </c>
      <c r="H9" s="4" t="str">
        <f t="shared" si="1"/>
        <v>，2473266</v>
      </c>
      <c r="I9" s="4" t="str">
        <f>VLOOKUP(A9,HOP!A:U,21,0)</f>
        <v>直连</v>
      </c>
    </row>
    <row r="10" s="4" customFormat="1" spans="1:9">
      <c r="A10" s="5">
        <v>17678634196</v>
      </c>
      <c r="B10" s="6">
        <v>44640</v>
      </c>
      <c r="C10" s="6">
        <v>44641</v>
      </c>
      <c r="D10" s="4">
        <v>128</v>
      </c>
      <c r="E10" s="4" t="str">
        <f>VLOOKUP(A10,HOP!A:L,12,0)</f>
        <v>128.00</v>
      </c>
      <c r="F10" s="4" t="str">
        <f>VLOOKUP(A10,HOP!A:C,3,0)</f>
        <v>2474200</v>
      </c>
      <c r="G10" s="4">
        <f t="shared" si="0"/>
        <v>0</v>
      </c>
      <c r="H10" s="4" t="str">
        <f t="shared" si="1"/>
        <v>，2474200</v>
      </c>
      <c r="I10" s="4" t="str">
        <f>VLOOKUP(A10,HOP!A:U,21,0)</f>
        <v>直连</v>
      </c>
    </row>
    <row r="11" s="4" customFormat="1" spans="1:9">
      <c r="A11" s="5">
        <v>17678945291</v>
      </c>
      <c r="B11" s="6">
        <v>44639</v>
      </c>
      <c r="C11" s="6">
        <v>44641</v>
      </c>
      <c r="D11" s="4">
        <v>744</v>
      </c>
      <c r="E11" s="4" t="str">
        <f>VLOOKUP(A11,HOP!A:L,12,0)</f>
        <v>744.00</v>
      </c>
      <c r="F11" s="4" t="str">
        <f>VLOOKUP(A11,HOP!A:C,3,0)</f>
        <v>2474390</v>
      </c>
      <c r="G11" s="4">
        <f t="shared" si="0"/>
        <v>0</v>
      </c>
      <c r="H11" s="4" t="str">
        <f t="shared" si="1"/>
        <v>，2474390</v>
      </c>
      <c r="I11" s="4" t="str">
        <f>VLOOKUP(A11,HOP!A:U,21,0)</f>
        <v>直连</v>
      </c>
    </row>
    <row r="12" s="4" customFormat="1" spans="1:9">
      <c r="A12" s="5">
        <v>17680471217</v>
      </c>
      <c r="B12" s="6">
        <v>44640</v>
      </c>
      <c r="C12" s="6">
        <v>44641</v>
      </c>
      <c r="D12" s="4">
        <v>247</v>
      </c>
      <c r="E12" s="4" t="str">
        <f>VLOOKUP(A12,HOP!A:L,12,0)</f>
        <v>247.00</v>
      </c>
      <c r="F12" s="4" t="str">
        <f>VLOOKUP(A12,HOP!A:C,3,0)</f>
        <v>2475180</v>
      </c>
      <c r="G12" s="4">
        <f t="shared" si="0"/>
        <v>0</v>
      </c>
      <c r="H12" s="4" t="str">
        <f t="shared" si="1"/>
        <v>，2475180</v>
      </c>
      <c r="I12" s="4" t="str">
        <f>VLOOKUP(A12,HOP!A:U,21,0)</f>
        <v>直连</v>
      </c>
    </row>
    <row r="13" s="4" customFormat="1" spans="1:9">
      <c r="A13" s="5">
        <v>17686699012</v>
      </c>
      <c r="B13" s="6">
        <v>44640</v>
      </c>
      <c r="C13" s="6">
        <v>44641</v>
      </c>
      <c r="D13" s="4">
        <v>1180</v>
      </c>
      <c r="E13" s="4" t="str">
        <f>VLOOKUP(A13,HOP!A:L,12,0)</f>
        <v>1180.00</v>
      </c>
      <c r="F13" s="4" t="str">
        <f>VLOOKUP(A13,HOP!A:C,3,0)</f>
        <v>2475250</v>
      </c>
      <c r="G13" s="4">
        <f t="shared" si="0"/>
        <v>0</v>
      </c>
      <c r="H13" s="4" t="str">
        <f t="shared" si="1"/>
        <v>，2475250</v>
      </c>
      <c r="I13" s="4" t="str">
        <f>VLOOKUP(A13,HOP!A:U,21,0)</f>
        <v>直连</v>
      </c>
    </row>
    <row r="14" s="4" customFormat="1" spans="1:9">
      <c r="A14" s="5">
        <v>17687425567</v>
      </c>
      <c r="B14" s="6">
        <v>44640</v>
      </c>
      <c r="C14" s="6">
        <v>44641</v>
      </c>
      <c r="D14" s="4">
        <v>869</v>
      </c>
      <c r="E14" s="4" t="str">
        <f>VLOOKUP(A14,HOP!A:L,12,0)</f>
        <v>869.00</v>
      </c>
      <c r="F14" s="4" t="str">
        <f>VLOOKUP(A14,HOP!A:C,3,0)</f>
        <v>2475455</v>
      </c>
      <c r="G14" s="4">
        <f t="shared" si="0"/>
        <v>0</v>
      </c>
      <c r="H14" s="4" t="str">
        <f t="shared" si="1"/>
        <v>，2475455</v>
      </c>
      <c r="I14" s="4" t="str">
        <f>VLOOKUP(A14,HOP!A:U,21,0)</f>
        <v>直连</v>
      </c>
    </row>
    <row r="15" s="4" customFormat="1" spans="1:9">
      <c r="A15" s="5">
        <v>17687453059</v>
      </c>
      <c r="B15" s="6">
        <v>44640</v>
      </c>
      <c r="C15" s="6">
        <v>44641</v>
      </c>
      <c r="D15" s="4">
        <v>189</v>
      </c>
      <c r="E15" s="4" t="str">
        <f>VLOOKUP(A15,HOP!A:L,12,0)</f>
        <v>189.00</v>
      </c>
      <c r="F15" s="4" t="str">
        <f>VLOOKUP(A15,HOP!A:C,3,0)</f>
        <v>2475461</v>
      </c>
      <c r="G15" s="4">
        <f t="shared" si="0"/>
        <v>0</v>
      </c>
      <c r="H15" s="4" t="str">
        <f t="shared" si="1"/>
        <v>，2475461</v>
      </c>
      <c r="I15" s="4" t="str">
        <f>VLOOKUP(A15,HOP!A:U,21,0)</f>
        <v>直连</v>
      </c>
    </row>
    <row r="16" s="4" customFormat="1" spans="1:9">
      <c r="A16" s="5">
        <v>17687560671</v>
      </c>
      <c r="B16" s="6">
        <v>44640</v>
      </c>
      <c r="C16" s="6">
        <v>44641</v>
      </c>
      <c r="D16" s="4">
        <v>280</v>
      </c>
      <c r="E16" s="4" t="str">
        <f>VLOOKUP(A16,HOP!A:L,12,0)</f>
        <v>280.00</v>
      </c>
      <c r="F16" s="4" t="str">
        <f>VLOOKUP(A16,HOP!A:C,3,0)</f>
        <v>2475504</v>
      </c>
      <c r="G16" s="4">
        <f t="shared" si="0"/>
        <v>0</v>
      </c>
      <c r="H16" s="4" t="str">
        <f t="shared" si="1"/>
        <v>，2475504</v>
      </c>
      <c r="I16" s="4" t="str">
        <f>VLOOKUP(A16,HOP!A:U,21,0)</f>
        <v>直连</v>
      </c>
    </row>
    <row r="17" s="4" customFormat="1" spans="1:9">
      <c r="A17" s="5">
        <v>17687616541</v>
      </c>
      <c r="B17" s="6">
        <v>44640</v>
      </c>
      <c r="C17" s="6">
        <v>44641</v>
      </c>
      <c r="D17" s="4">
        <v>1998</v>
      </c>
      <c r="E17" s="4" t="str">
        <f>VLOOKUP(A17,HOP!A:L,12,0)</f>
        <v>1998.00</v>
      </c>
      <c r="F17" s="4" t="str">
        <f>VLOOKUP(A17,HOP!A:C,3,0)</f>
        <v>2475527</v>
      </c>
      <c r="G17" s="4">
        <f t="shared" si="0"/>
        <v>0</v>
      </c>
      <c r="H17" s="4" t="str">
        <f t="shared" si="1"/>
        <v>，2475527</v>
      </c>
      <c r="I17" s="4" t="str">
        <f>VLOOKUP(A17,HOP!A:U,21,0)</f>
        <v>直连</v>
      </c>
    </row>
    <row r="18" s="4" customFormat="1" spans="1:9">
      <c r="A18" s="5">
        <v>17687844061</v>
      </c>
      <c r="B18" s="6">
        <v>44640</v>
      </c>
      <c r="C18" s="6">
        <v>44641</v>
      </c>
      <c r="D18" s="4">
        <v>460</v>
      </c>
      <c r="E18" s="4" t="str">
        <f>VLOOKUP(A18,HOP!A:L,12,0)</f>
        <v>460.00</v>
      </c>
      <c r="F18" s="4" t="str">
        <f>VLOOKUP(A18,HOP!A:C,3,0)</f>
        <v>2475643</v>
      </c>
      <c r="G18" s="4">
        <f t="shared" si="0"/>
        <v>0</v>
      </c>
      <c r="H18" s="4" t="str">
        <f t="shared" si="1"/>
        <v>，2475643</v>
      </c>
      <c r="I18" s="4" t="str">
        <f>VLOOKUP(A18,HOP!A:U,21,0)</f>
        <v>直连</v>
      </c>
    </row>
    <row r="19" s="4" customFormat="1" spans="1:9">
      <c r="A19" s="5">
        <v>17688032047</v>
      </c>
      <c r="B19" s="6">
        <v>44640</v>
      </c>
      <c r="C19" s="6">
        <v>44641</v>
      </c>
      <c r="D19" s="4">
        <v>437</v>
      </c>
      <c r="E19" s="4" t="str">
        <f>VLOOKUP(A19,HOP!A:L,12,0)</f>
        <v>437.00</v>
      </c>
      <c r="F19" s="4" t="str">
        <f>VLOOKUP(A19,HOP!A:C,3,0)</f>
        <v>2475750</v>
      </c>
      <c r="G19" s="4">
        <f t="shared" si="0"/>
        <v>0</v>
      </c>
      <c r="H19" s="4" t="str">
        <f t="shared" si="1"/>
        <v>，2475750</v>
      </c>
      <c r="I19" s="4" t="str">
        <f>VLOOKUP(A19,HOP!A:U,21,0)</f>
        <v>直连</v>
      </c>
    </row>
    <row r="20" s="4" customFormat="1" spans="1:9">
      <c r="A20" s="5">
        <v>17688043246</v>
      </c>
      <c r="B20" s="6">
        <v>44640</v>
      </c>
      <c r="C20" s="6">
        <v>44641</v>
      </c>
      <c r="D20" s="4">
        <v>472</v>
      </c>
      <c r="E20" s="4" t="str">
        <f>VLOOKUP(A20,HOP!A:L,12,0)</f>
        <v>472.00</v>
      </c>
      <c r="F20" s="4" t="str">
        <f>VLOOKUP(A20,HOP!A:C,3,0)</f>
        <v>2475755</v>
      </c>
      <c r="G20" s="4">
        <f t="shared" si="0"/>
        <v>0</v>
      </c>
      <c r="H20" s="4" t="str">
        <f t="shared" si="1"/>
        <v>，2475755</v>
      </c>
      <c r="I20" s="4" t="str">
        <f>VLOOKUP(A20,HOP!A:U,21,0)</f>
        <v>直连</v>
      </c>
    </row>
    <row r="21" s="4" customFormat="1" spans="1:9">
      <c r="A21" s="5">
        <v>17688087654</v>
      </c>
      <c r="B21" s="6">
        <v>44640</v>
      </c>
      <c r="C21" s="6">
        <v>44641</v>
      </c>
      <c r="D21" s="4">
        <v>350</v>
      </c>
      <c r="E21" s="4" t="str">
        <f>VLOOKUP(A21,HOP!A:L,12,0)</f>
        <v>350.00</v>
      </c>
      <c r="F21" s="4" t="str">
        <f>VLOOKUP(A21,HOP!A:C,3,0)</f>
        <v>2475777</v>
      </c>
      <c r="G21" s="4">
        <f t="shared" si="0"/>
        <v>0</v>
      </c>
      <c r="H21" s="4" t="str">
        <f t="shared" si="1"/>
        <v>，2475777</v>
      </c>
      <c r="I21" s="4" t="str">
        <f>VLOOKUP(A21,HOP!A:U,21,0)</f>
        <v>直连</v>
      </c>
    </row>
    <row r="22" s="4" customFormat="1" spans="1:9">
      <c r="A22" s="5">
        <v>17688447834</v>
      </c>
      <c r="B22" s="6">
        <v>44640</v>
      </c>
      <c r="C22" s="6">
        <v>44641</v>
      </c>
      <c r="D22" s="4">
        <v>333</v>
      </c>
      <c r="E22" s="4" t="str">
        <f>VLOOKUP(A22,HOP!A:L,12,0)</f>
        <v>333.00</v>
      </c>
      <c r="F22" s="4" t="str">
        <f>VLOOKUP(A22,HOP!A:C,3,0)</f>
        <v>2475996</v>
      </c>
      <c r="G22" s="4">
        <f t="shared" si="0"/>
        <v>0</v>
      </c>
      <c r="H22" s="4" t="str">
        <f t="shared" si="1"/>
        <v>，2475996</v>
      </c>
      <c r="I22" s="4" t="str">
        <f>VLOOKUP(A22,HOP!A:U,21,0)</f>
        <v>直连</v>
      </c>
    </row>
    <row r="23" s="4" customFormat="1" spans="1:9">
      <c r="A23" s="5">
        <v>17688568529</v>
      </c>
      <c r="B23" s="6">
        <v>44640</v>
      </c>
      <c r="C23" s="6">
        <v>44641</v>
      </c>
      <c r="D23" s="4">
        <v>410</v>
      </c>
      <c r="E23" s="4" t="str">
        <f>VLOOKUP(A23,HOP!A:L,12,0)</f>
        <v>410.00</v>
      </c>
      <c r="F23" s="4" t="str">
        <f>VLOOKUP(A23,HOP!A:C,3,0)</f>
        <v>2476083</v>
      </c>
      <c r="G23" s="4">
        <f t="shared" si="0"/>
        <v>0</v>
      </c>
      <c r="H23" s="4" t="str">
        <f t="shared" si="1"/>
        <v>，2476083</v>
      </c>
      <c r="I23" s="4" t="str">
        <f>VLOOKUP(A23,HOP!A:U,21,0)</f>
        <v>直连</v>
      </c>
    </row>
    <row r="24" s="4" customFormat="1" spans="1:9">
      <c r="A24" s="5">
        <v>17438072225</v>
      </c>
      <c r="B24" s="6">
        <v>44641</v>
      </c>
      <c r="C24" s="6">
        <v>44642</v>
      </c>
      <c r="D24" s="4">
        <v>150</v>
      </c>
      <c r="E24" s="4" t="str">
        <f>VLOOKUP(A24,HOP!A:L,12,0)</f>
        <v>150.00</v>
      </c>
      <c r="F24" s="4" t="str">
        <f>VLOOKUP(A24,HOP!A:C,3,0)</f>
        <v>2427839</v>
      </c>
      <c r="G24" s="4">
        <f t="shared" si="0"/>
        <v>0</v>
      </c>
      <c r="H24" s="4" t="str">
        <f t="shared" si="1"/>
        <v>，2427839</v>
      </c>
      <c r="I24" s="4" t="str">
        <f>VLOOKUP(A24,HOP!A:U,21,0)</f>
        <v>直连</v>
      </c>
    </row>
    <row r="25" s="4" customFormat="1" spans="1:9">
      <c r="A25" s="5">
        <v>17649080916</v>
      </c>
      <c r="B25" s="6">
        <v>44641</v>
      </c>
      <c r="C25" s="6">
        <v>44642</v>
      </c>
      <c r="D25" s="4">
        <v>1209</v>
      </c>
      <c r="E25" s="4" t="str">
        <f>VLOOKUP(A25,HOP!A:L,12,0)</f>
        <v>1209.00</v>
      </c>
      <c r="F25" s="4" t="str">
        <f>VLOOKUP(A25,HOP!A:C,3,0)</f>
        <v>2467060</v>
      </c>
      <c r="G25" s="4">
        <f t="shared" si="0"/>
        <v>0</v>
      </c>
      <c r="H25" s="4" t="str">
        <f t="shared" si="1"/>
        <v>，2467060</v>
      </c>
      <c r="I25" s="4" t="str">
        <f>VLOOKUP(A25,HOP!A:U,21,0)</f>
        <v>直连</v>
      </c>
    </row>
    <row r="26" s="4" customFormat="1" spans="1:9">
      <c r="A26" s="5">
        <v>17665792033</v>
      </c>
      <c r="B26" s="6">
        <v>44641</v>
      </c>
      <c r="C26" s="6">
        <v>44642</v>
      </c>
      <c r="D26" s="4">
        <v>111</v>
      </c>
      <c r="E26" s="4" t="str">
        <f>VLOOKUP(A26,HOP!A:L,12,0)</f>
        <v>111.00</v>
      </c>
      <c r="F26" s="4" t="str">
        <f>VLOOKUP(A26,HOP!A:C,3,0)</f>
        <v>2470770</v>
      </c>
      <c r="G26" s="4">
        <f t="shared" si="0"/>
        <v>0</v>
      </c>
      <c r="H26" s="4" t="str">
        <f t="shared" si="1"/>
        <v>，2470770</v>
      </c>
      <c r="I26" s="4" t="str">
        <f>VLOOKUP(A26,HOP!A:U,21,0)</f>
        <v>直连</v>
      </c>
    </row>
    <row r="27" s="4" customFormat="1" spans="1:9">
      <c r="A27" s="5">
        <v>17667737946</v>
      </c>
      <c r="B27" s="6">
        <v>44641</v>
      </c>
      <c r="C27" s="6">
        <v>44642</v>
      </c>
      <c r="D27" s="4">
        <v>441</v>
      </c>
      <c r="E27" s="4" t="str">
        <f>VLOOKUP(A27,HOP!A:L,12,0)</f>
        <v>441.00</v>
      </c>
      <c r="F27" s="4" t="str">
        <f>VLOOKUP(A27,HOP!A:C,3,0)</f>
        <v>2471758</v>
      </c>
      <c r="G27" s="4">
        <f t="shared" si="0"/>
        <v>0</v>
      </c>
      <c r="H27" s="4" t="str">
        <f t="shared" si="1"/>
        <v>，2471758</v>
      </c>
      <c r="I27" s="4" t="str">
        <f>VLOOKUP(A27,HOP!A:U,21,0)</f>
        <v>直连</v>
      </c>
    </row>
    <row r="28" s="4" customFormat="1" spans="1:9">
      <c r="A28" s="5">
        <v>17667783386</v>
      </c>
      <c r="B28" s="6">
        <v>44641</v>
      </c>
      <c r="C28" s="6">
        <v>44642</v>
      </c>
      <c r="D28" s="4">
        <v>1112</v>
      </c>
      <c r="E28" s="4" t="str">
        <f>VLOOKUP(A28,HOP!A:L,12,0)</f>
        <v>1112.00</v>
      </c>
      <c r="F28" s="4" t="str">
        <f>VLOOKUP(A28,HOP!A:C,3,0)</f>
        <v>2471789</v>
      </c>
      <c r="G28" s="4">
        <f t="shared" si="0"/>
        <v>0</v>
      </c>
      <c r="H28" s="4" t="str">
        <f t="shared" si="1"/>
        <v>，2471789</v>
      </c>
      <c r="I28" s="4" t="str">
        <f>VLOOKUP(A28,HOP!A:U,21,0)</f>
        <v>直连</v>
      </c>
    </row>
    <row r="29" s="4" customFormat="1" spans="1:9">
      <c r="A29" s="5">
        <v>17676053092</v>
      </c>
      <c r="B29" s="6">
        <v>44641</v>
      </c>
      <c r="C29" s="6">
        <v>44642</v>
      </c>
      <c r="D29" s="4">
        <v>546</v>
      </c>
      <c r="E29" s="4" t="str">
        <f>VLOOKUP(A29,HOP!A:L,12,0)</f>
        <v>546.00</v>
      </c>
      <c r="F29" s="4" t="str">
        <f>VLOOKUP(A29,HOP!A:C,3,0)</f>
        <v>2473006</v>
      </c>
      <c r="G29" s="4">
        <f t="shared" si="0"/>
        <v>0</v>
      </c>
      <c r="H29" s="4" t="str">
        <f t="shared" si="1"/>
        <v>，2473006</v>
      </c>
      <c r="I29" s="4" t="str">
        <f>VLOOKUP(A29,HOP!A:U,21,0)</f>
        <v>直连</v>
      </c>
    </row>
    <row r="30" s="4" customFormat="1" spans="1:9">
      <c r="A30" s="5">
        <v>17678622654</v>
      </c>
      <c r="B30" s="6">
        <v>44640</v>
      </c>
      <c r="C30" s="6">
        <v>44642</v>
      </c>
      <c r="D30" s="4">
        <v>552</v>
      </c>
      <c r="E30" s="4" t="str">
        <f>VLOOKUP(A30,HOP!A:L,12,0)</f>
        <v>552.00</v>
      </c>
      <c r="F30" s="4" t="str">
        <f>VLOOKUP(A30,HOP!A:C,3,0)</f>
        <v>2474195</v>
      </c>
      <c r="G30" s="4">
        <f t="shared" si="0"/>
        <v>0</v>
      </c>
      <c r="H30" s="4" t="str">
        <f t="shared" si="1"/>
        <v>，2474195</v>
      </c>
      <c r="I30" s="4" t="str">
        <f>VLOOKUP(A30,HOP!A:U,21,0)</f>
        <v>直连</v>
      </c>
    </row>
    <row r="31" s="4" customFormat="1" spans="1:9">
      <c r="A31" s="5">
        <v>17686560021</v>
      </c>
      <c r="B31" s="6">
        <v>44641</v>
      </c>
      <c r="C31" s="6">
        <v>44642</v>
      </c>
      <c r="D31" s="4">
        <v>135</v>
      </c>
      <c r="E31" s="4" t="str">
        <f>VLOOKUP(A31,HOP!A:L,12,0)</f>
        <v>135.00</v>
      </c>
      <c r="F31" s="4" t="str">
        <f>VLOOKUP(A31,HOP!A:C,3,0)</f>
        <v>2475212</v>
      </c>
      <c r="G31" s="4">
        <f t="shared" si="0"/>
        <v>0</v>
      </c>
      <c r="H31" s="4" t="str">
        <f t="shared" si="1"/>
        <v>，2475212</v>
      </c>
      <c r="I31" s="4" t="str">
        <f>VLOOKUP(A31,HOP!A:U,21,0)</f>
        <v>直连</v>
      </c>
    </row>
    <row r="32" s="4" customFormat="1" spans="1:9">
      <c r="A32" s="5">
        <v>17686811733</v>
      </c>
      <c r="B32" s="6">
        <v>44641</v>
      </c>
      <c r="C32" s="6">
        <v>44642</v>
      </c>
      <c r="D32" s="4">
        <v>218</v>
      </c>
      <c r="E32" s="4" t="str">
        <f>VLOOKUP(A32,HOP!A:L,12,0)</f>
        <v>218.00</v>
      </c>
      <c r="F32" s="4" t="str">
        <f>VLOOKUP(A32,HOP!A:C,3,0)</f>
        <v>2475284</v>
      </c>
      <c r="G32" s="4">
        <f t="shared" si="0"/>
        <v>0</v>
      </c>
      <c r="H32" s="4" t="str">
        <f t="shared" si="1"/>
        <v>，2475284</v>
      </c>
      <c r="I32" s="4" t="str">
        <f>VLOOKUP(A32,HOP!A:U,21,0)</f>
        <v>直连</v>
      </c>
    </row>
    <row r="33" s="4" customFormat="1" spans="1:9">
      <c r="A33" s="5">
        <v>17687640959</v>
      </c>
      <c r="B33" s="6">
        <v>44641</v>
      </c>
      <c r="C33" s="6">
        <v>44642</v>
      </c>
      <c r="D33" s="4">
        <v>888</v>
      </c>
      <c r="E33" s="4" t="str">
        <f>VLOOKUP(A33,HOP!A:L,12,0)</f>
        <v>888.00</v>
      </c>
      <c r="F33" s="4" t="str">
        <f>VLOOKUP(A33,HOP!A:C,3,0)</f>
        <v>2475534</v>
      </c>
      <c r="G33" s="4">
        <f t="shared" si="0"/>
        <v>0</v>
      </c>
      <c r="H33" s="4" t="str">
        <f t="shared" si="1"/>
        <v>，2475534</v>
      </c>
      <c r="I33" s="4" t="str">
        <f>VLOOKUP(A33,HOP!A:U,21,0)</f>
        <v>直连</v>
      </c>
    </row>
    <row r="34" s="4" customFormat="1" spans="1:9">
      <c r="A34" s="5">
        <v>17687902944</v>
      </c>
      <c r="B34" s="6">
        <v>44641</v>
      </c>
      <c r="C34" s="6">
        <v>44642</v>
      </c>
      <c r="D34" s="4">
        <v>531</v>
      </c>
      <c r="E34" s="4" t="str">
        <f>VLOOKUP(A34,HOP!A:L,12,0)</f>
        <v>531.00</v>
      </c>
      <c r="F34" s="4" t="str">
        <f>VLOOKUP(A34,HOP!A:C,3,0)</f>
        <v>2475679</v>
      </c>
      <c r="G34" s="4">
        <f t="shared" si="0"/>
        <v>0</v>
      </c>
      <c r="H34" s="4" t="str">
        <f t="shared" si="1"/>
        <v>，2475679</v>
      </c>
      <c r="I34" s="4" t="str">
        <f>VLOOKUP(A34,HOP!A:U,21,0)</f>
        <v>直连</v>
      </c>
    </row>
    <row r="35" s="4" customFormat="1" spans="1:9">
      <c r="A35" s="5">
        <v>17687972485</v>
      </c>
      <c r="B35" s="6">
        <v>44641</v>
      </c>
      <c r="C35" s="6">
        <v>44642</v>
      </c>
      <c r="D35" s="4">
        <v>609</v>
      </c>
      <c r="E35" s="4" t="str">
        <f>VLOOKUP(A35,HOP!A:L,12,0)</f>
        <v>609.00</v>
      </c>
      <c r="F35" s="4" t="str">
        <f>VLOOKUP(A35,HOP!A:C,3,0)</f>
        <v>2475704</v>
      </c>
      <c r="G35" s="4">
        <f t="shared" si="0"/>
        <v>0</v>
      </c>
      <c r="H35" s="4" t="str">
        <f t="shared" si="1"/>
        <v>，2475704</v>
      </c>
      <c r="I35" s="4" t="str">
        <f>VLOOKUP(A35,HOP!A:U,21,0)</f>
        <v>直连</v>
      </c>
    </row>
    <row r="36" s="4" customFormat="1" spans="1:9">
      <c r="A36" s="5">
        <v>17689704194</v>
      </c>
      <c r="B36" s="6">
        <v>44641</v>
      </c>
      <c r="C36" s="6">
        <v>44642</v>
      </c>
      <c r="D36" s="4">
        <v>361</v>
      </c>
      <c r="E36" s="4" t="str">
        <f>VLOOKUP(A36,HOP!A:L,12,0)</f>
        <v>361.00</v>
      </c>
      <c r="F36" s="4" t="str">
        <f>VLOOKUP(A36,HOP!A:C,3,0)</f>
        <v>2476774</v>
      </c>
      <c r="G36" s="4">
        <f t="shared" si="0"/>
        <v>0</v>
      </c>
      <c r="H36" s="4" t="str">
        <f t="shared" si="1"/>
        <v>，2476774</v>
      </c>
      <c r="I36" s="4" t="str">
        <f>VLOOKUP(A36,HOP!A:U,21,0)</f>
        <v>直连</v>
      </c>
    </row>
    <row r="37" s="4" customFormat="1" spans="1:9">
      <c r="A37" s="5">
        <v>17689848509</v>
      </c>
      <c r="B37" s="6">
        <v>44641</v>
      </c>
      <c r="C37" s="6">
        <v>44642</v>
      </c>
      <c r="D37" s="4">
        <v>1185</v>
      </c>
      <c r="E37" s="4" t="str">
        <f>VLOOKUP(A37,HOP!A:L,12,0)</f>
        <v>1185.00</v>
      </c>
      <c r="F37" s="4" t="str">
        <f>VLOOKUP(A37,HOP!A:C,3,0)</f>
        <v>2476845</v>
      </c>
      <c r="G37" s="4">
        <f t="shared" si="0"/>
        <v>0</v>
      </c>
      <c r="H37" s="4" t="str">
        <f t="shared" si="1"/>
        <v>，2476845</v>
      </c>
      <c r="I37" s="4" t="str">
        <f>VLOOKUP(A37,HOP!A:U,21,0)</f>
        <v>直连</v>
      </c>
    </row>
    <row r="38" s="4" customFormat="1" spans="1:9">
      <c r="A38" s="5">
        <v>17689918965</v>
      </c>
      <c r="B38" s="6">
        <v>44641</v>
      </c>
      <c r="C38" s="6">
        <v>44642</v>
      </c>
      <c r="D38" s="4">
        <v>952</v>
      </c>
      <c r="E38" s="4" t="str">
        <f>VLOOKUP(A38,HOP!A:L,12,0)</f>
        <v>952.00</v>
      </c>
      <c r="F38" s="4" t="str">
        <f>VLOOKUP(A38,HOP!A:C,3,0)</f>
        <v>2476879</v>
      </c>
      <c r="G38" s="4">
        <f t="shared" si="0"/>
        <v>0</v>
      </c>
      <c r="H38" s="4" t="str">
        <f t="shared" si="1"/>
        <v>，2476879</v>
      </c>
      <c r="I38" s="4" t="str">
        <f>VLOOKUP(A38,HOP!A:U,21,0)</f>
        <v>直连</v>
      </c>
    </row>
    <row r="39" s="4" customFormat="1" spans="1:9">
      <c r="A39" s="5">
        <v>17689942191</v>
      </c>
      <c r="B39" s="6">
        <v>44641</v>
      </c>
      <c r="C39" s="6">
        <v>44642</v>
      </c>
      <c r="D39" s="4">
        <v>498</v>
      </c>
      <c r="E39" s="4" t="str">
        <f>VLOOKUP(A39,HOP!A:L,12,0)</f>
        <v>498.00</v>
      </c>
      <c r="F39" s="4" t="str">
        <f>VLOOKUP(A39,HOP!A:C,3,0)</f>
        <v>2476895</v>
      </c>
      <c r="G39" s="4">
        <f t="shared" si="0"/>
        <v>0</v>
      </c>
      <c r="H39" s="4" t="str">
        <f t="shared" si="1"/>
        <v>，2476895</v>
      </c>
      <c r="I39" s="4" t="str">
        <f>VLOOKUP(A39,HOP!A:U,21,0)</f>
        <v>直连</v>
      </c>
    </row>
    <row r="40" s="4" customFormat="1" spans="1:9">
      <c r="A40" s="5">
        <v>17690580940</v>
      </c>
      <c r="B40" s="6">
        <v>44641</v>
      </c>
      <c r="C40" s="6">
        <v>44642</v>
      </c>
      <c r="D40" s="4">
        <v>810</v>
      </c>
      <c r="E40" s="4" t="str">
        <f>VLOOKUP(A40,HOP!A:L,12,0)</f>
        <v>810.00</v>
      </c>
      <c r="F40" s="4" t="str">
        <f>VLOOKUP(A40,HOP!A:C,3,0)</f>
        <v>2477281</v>
      </c>
      <c r="G40" s="4">
        <f t="shared" si="0"/>
        <v>0</v>
      </c>
      <c r="H40" s="4" t="str">
        <f t="shared" si="1"/>
        <v>，2477281</v>
      </c>
      <c r="I40" s="4" t="str">
        <f>VLOOKUP(A40,HOP!A:U,21,0)</f>
        <v>直连</v>
      </c>
    </row>
    <row r="41" s="4" customFormat="1" spans="1:9">
      <c r="A41" s="5">
        <v>17690637401</v>
      </c>
      <c r="B41" s="6">
        <v>44641</v>
      </c>
      <c r="C41" s="6">
        <v>44642</v>
      </c>
      <c r="D41" s="4">
        <v>180</v>
      </c>
      <c r="E41" s="4" t="str">
        <f>VLOOKUP(A41,HOP!A:L,12,0)</f>
        <v>180.00</v>
      </c>
      <c r="F41" s="4" t="str">
        <f>VLOOKUP(A41,HOP!A:C,3,0)</f>
        <v>2477316</v>
      </c>
      <c r="G41" s="4">
        <f t="shared" si="0"/>
        <v>0</v>
      </c>
      <c r="H41" s="4" t="str">
        <f t="shared" si="1"/>
        <v>，2477316</v>
      </c>
      <c r="I41" s="4" t="str">
        <f>VLOOKUP(A41,HOP!A:U,21,0)</f>
        <v>直连</v>
      </c>
    </row>
    <row r="43" spans="4:4">
      <c r="D43" s="4">
        <f>SUM(D2:D42)</f>
        <v>33832</v>
      </c>
    </row>
    <row r="44" spans="4:4">
      <c r="D44" s="4" t="s">
        <v>225</v>
      </c>
    </row>
    <row r="49" spans="1:1">
      <c r="A49" s="4" t="s">
        <v>226</v>
      </c>
    </row>
    <row r="50" spans="1:1">
      <c r="A50" s="4" t="s">
        <v>227</v>
      </c>
    </row>
  </sheetData>
  <autoFilter ref="A1:XFD44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228</v>
      </c>
      <c r="B1" s="2" t="s">
        <v>229</v>
      </c>
      <c r="C1" s="2" t="s">
        <v>230</v>
      </c>
      <c r="D1" s="2" t="s">
        <v>231</v>
      </c>
      <c r="E1" s="2" t="s">
        <v>13</v>
      </c>
      <c r="F1" s="2" t="s">
        <v>5</v>
      </c>
      <c r="G1" s="2" t="s">
        <v>6</v>
      </c>
      <c r="H1" s="2" t="s">
        <v>232</v>
      </c>
      <c r="I1" s="2" t="s">
        <v>233</v>
      </c>
      <c r="J1" s="2" t="s">
        <v>234</v>
      </c>
      <c r="K1" s="2" t="s">
        <v>235</v>
      </c>
      <c r="L1" s="2" t="s">
        <v>236</v>
      </c>
      <c r="M1" s="2" t="s">
        <v>237</v>
      </c>
      <c r="N1" s="2" t="s">
        <v>238</v>
      </c>
      <c r="O1" s="2" t="s">
        <v>239</v>
      </c>
      <c r="P1" s="2" t="s">
        <v>240</v>
      </c>
      <c r="Q1" s="2" t="s">
        <v>241</v>
      </c>
      <c r="R1" s="2" t="s">
        <v>242</v>
      </c>
      <c r="S1" s="2" t="s">
        <v>243</v>
      </c>
      <c r="T1" s="2" t="s">
        <v>244</v>
      </c>
      <c r="U1" s="2" t="s">
        <v>245</v>
      </c>
    </row>
    <row r="2" s="1" customFormat="1" spans="1:21">
      <c r="A2" s="3">
        <v>17690637401</v>
      </c>
      <c r="B2" s="1" t="s">
        <v>246</v>
      </c>
      <c r="C2" s="1" t="s">
        <v>247</v>
      </c>
      <c r="D2" s="1" t="s">
        <v>248</v>
      </c>
      <c r="E2" s="1" t="s">
        <v>249</v>
      </c>
      <c r="F2" s="1" t="s">
        <v>246</v>
      </c>
      <c r="G2" s="1" t="s">
        <v>250</v>
      </c>
      <c r="H2" s="1" t="s">
        <v>251</v>
      </c>
      <c r="I2" s="1" t="s">
        <v>252</v>
      </c>
      <c r="J2" s="1" t="s">
        <v>30</v>
      </c>
      <c r="K2" s="1" t="s">
        <v>253</v>
      </c>
      <c r="L2" s="1" t="s">
        <v>253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  <c r="U2" s="1" t="s">
        <v>261</v>
      </c>
    </row>
    <row r="3" s="1" customFormat="1" spans="1:21">
      <c r="A3" s="3">
        <v>17690580940</v>
      </c>
      <c r="B3" s="1" t="s">
        <v>246</v>
      </c>
      <c r="C3" s="1" t="s">
        <v>262</v>
      </c>
      <c r="D3" s="1" t="s">
        <v>263</v>
      </c>
      <c r="E3" s="1" t="s">
        <v>264</v>
      </c>
      <c r="F3" s="1" t="s">
        <v>246</v>
      </c>
      <c r="G3" s="1" t="s">
        <v>250</v>
      </c>
      <c r="H3" s="1" t="s">
        <v>251</v>
      </c>
      <c r="I3" s="1" t="s">
        <v>265</v>
      </c>
      <c r="J3" s="1" t="s">
        <v>30</v>
      </c>
      <c r="K3" s="1" t="s">
        <v>266</v>
      </c>
      <c r="L3" s="1" t="s">
        <v>266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257</v>
      </c>
      <c r="R3" s="1" t="s">
        <v>267</v>
      </c>
      <c r="S3" s="1" t="s">
        <v>259</v>
      </c>
      <c r="T3" s="1" t="s">
        <v>260</v>
      </c>
      <c r="U3" s="1" t="s">
        <v>261</v>
      </c>
    </row>
    <row r="4" s="1" customFormat="1" spans="1:21">
      <c r="A4" s="3">
        <v>17689942191</v>
      </c>
      <c r="B4" s="1" t="s">
        <v>246</v>
      </c>
      <c r="C4" s="1" t="s">
        <v>268</v>
      </c>
      <c r="D4" s="1" t="s">
        <v>269</v>
      </c>
      <c r="E4" s="1" t="s">
        <v>270</v>
      </c>
      <c r="F4" s="1" t="s">
        <v>246</v>
      </c>
      <c r="G4" s="1" t="s">
        <v>250</v>
      </c>
      <c r="H4" s="1" t="s">
        <v>251</v>
      </c>
      <c r="I4" s="1" t="s">
        <v>271</v>
      </c>
      <c r="J4" s="1" t="s">
        <v>30</v>
      </c>
      <c r="K4" s="1" t="s">
        <v>272</v>
      </c>
      <c r="L4" s="1" t="s">
        <v>272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257</v>
      </c>
      <c r="R4" s="1" t="s">
        <v>273</v>
      </c>
      <c r="S4" s="1" t="s">
        <v>259</v>
      </c>
      <c r="T4" s="1" t="s">
        <v>260</v>
      </c>
      <c r="U4" s="1" t="s">
        <v>261</v>
      </c>
    </row>
    <row r="5" s="1" customFormat="1" spans="1:21">
      <c r="A5" s="3">
        <v>17689918965</v>
      </c>
      <c r="B5" s="1" t="s">
        <v>246</v>
      </c>
      <c r="C5" s="1" t="s">
        <v>274</v>
      </c>
      <c r="D5" s="1" t="s">
        <v>275</v>
      </c>
      <c r="E5" s="1" t="s">
        <v>276</v>
      </c>
      <c r="F5" s="1" t="s">
        <v>246</v>
      </c>
      <c r="G5" s="1" t="s">
        <v>250</v>
      </c>
      <c r="H5" s="1" t="s">
        <v>251</v>
      </c>
      <c r="I5" s="1" t="s">
        <v>277</v>
      </c>
      <c r="J5" s="1" t="s">
        <v>30</v>
      </c>
      <c r="K5" s="1" t="s">
        <v>278</v>
      </c>
      <c r="L5" s="1" t="s">
        <v>278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257</v>
      </c>
      <c r="R5" s="1" t="s">
        <v>279</v>
      </c>
      <c r="S5" s="1" t="s">
        <v>259</v>
      </c>
      <c r="T5" s="1" t="s">
        <v>260</v>
      </c>
      <c r="U5" s="1" t="s">
        <v>261</v>
      </c>
    </row>
    <row r="6" s="1" customFormat="1" spans="1:21">
      <c r="A6" s="3">
        <v>17689848509</v>
      </c>
      <c r="B6" s="1" t="s">
        <v>246</v>
      </c>
      <c r="C6" s="1" t="s">
        <v>280</v>
      </c>
      <c r="D6" s="1" t="s">
        <v>281</v>
      </c>
      <c r="E6" s="1" t="s">
        <v>282</v>
      </c>
      <c r="F6" s="1" t="s">
        <v>246</v>
      </c>
      <c r="G6" s="1" t="s">
        <v>250</v>
      </c>
      <c r="H6" s="1" t="s">
        <v>251</v>
      </c>
      <c r="I6" s="1" t="s">
        <v>283</v>
      </c>
      <c r="J6" s="1" t="s">
        <v>30</v>
      </c>
      <c r="K6" s="1" t="s">
        <v>284</v>
      </c>
      <c r="L6" s="1" t="s">
        <v>284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257</v>
      </c>
      <c r="R6" s="1" t="s">
        <v>285</v>
      </c>
      <c r="S6" s="1" t="s">
        <v>259</v>
      </c>
      <c r="T6" s="1" t="s">
        <v>260</v>
      </c>
      <c r="U6" s="1" t="s">
        <v>261</v>
      </c>
    </row>
    <row r="7" s="1" customFormat="1" spans="1:21">
      <c r="A7" s="3">
        <v>17689704194</v>
      </c>
      <c r="B7" s="1" t="s">
        <v>246</v>
      </c>
      <c r="C7" s="1" t="s">
        <v>286</v>
      </c>
      <c r="D7" s="1" t="s">
        <v>287</v>
      </c>
      <c r="E7" s="1" t="s">
        <v>288</v>
      </c>
      <c r="F7" s="1" t="s">
        <v>246</v>
      </c>
      <c r="G7" s="1" t="s">
        <v>250</v>
      </c>
      <c r="H7" s="1" t="s">
        <v>251</v>
      </c>
      <c r="I7" s="1" t="s">
        <v>289</v>
      </c>
      <c r="J7" s="1" t="s">
        <v>30</v>
      </c>
      <c r="K7" s="1" t="s">
        <v>290</v>
      </c>
      <c r="L7" s="1" t="s">
        <v>290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257</v>
      </c>
      <c r="R7" s="1" t="s">
        <v>291</v>
      </c>
      <c r="S7" s="1" t="s">
        <v>259</v>
      </c>
      <c r="T7" s="1" t="s">
        <v>260</v>
      </c>
      <c r="U7" s="1" t="s">
        <v>261</v>
      </c>
    </row>
    <row r="8" s="1" customFormat="1" spans="1:21">
      <c r="A8" s="3">
        <v>17688568529</v>
      </c>
      <c r="B8" s="1" t="s">
        <v>292</v>
      </c>
      <c r="C8" s="1" t="s">
        <v>293</v>
      </c>
      <c r="D8" s="1" t="s">
        <v>294</v>
      </c>
      <c r="E8" s="1" t="s">
        <v>295</v>
      </c>
      <c r="F8" s="1" t="s">
        <v>292</v>
      </c>
      <c r="G8" s="1" t="s">
        <v>246</v>
      </c>
      <c r="H8" s="1" t="s">
        <v>251</v>
      </c>
      <c r="I8" s="1" t="s">
        <v>296</v>
      </c>
      <c r="J8" s="1" t="s">
        <v>30</v>
      </c>
      <c r="K8" s="1" t="s">
        <v>297</v>
      </c>
      <c r="L8" s="1" t="s">
        <v>297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257</v>
      </c>
      <c r="R8" s="1" t="s">
        <v>298</v>
      </c>
      <c r="S8" s="1" t="s">
        <v>259</v>
      </c>
      <c r="T8" s="1" t="s">
        <v>260</v>
      </c>
      <c r="U8" s="1" t="s">
        <v>261</v>
      </c>
    </row>
    <row r="9" s="1" customFormat="1" spans="1:21">
      <c r="A9" s="3">
        <v>17688447834</v>
      </c>
      <c r="B9" s="1" t="s">
        <v>292</v>
      </c>
      <c r="C9" s="1" t="s">
        <v>299</v>
      </c>
      <c r="D9" s="1" t="s">
        <v>300</v>
      </c>
      <c r="E9" s="1" t="s">
        <v>301</v>
      </c>
      <c r="F9" s="1" t="s">
        <v>292</v>
      </c>
      <c r="G9" s="1" t="s">
        <v>246</v>
      </c>
      <c r="H9" s="1" t="s">
        <v>251</v>
      </c>
      <c r="I9" s="1" t="s">
        <v>302</v>
      </c>
      <c r="J9" s="1" t="s">
        <v>30</v>
      </c>
      <c r="K9" s="1" t="s">
        <v>303</v>
      </c>
      <c r="L9" s="1" t="s">
        <v>303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257</v>
      </c>
      <c r="R9" s="1" t="s">
        <v>304</v>
      </c>
      <c r="S9" s="1" t="s">
        <v>259</v>
      </c>
      <c r="T9" s="1" t="s">
        <v>260</v>
      </c>
      <c r="U9" s="1" t="s">
        <v>261</v>
      </c>
    </row>
    <row r="10" s="1" customFormat="1" spans="1:21">
      <c r="A10" s="3">
        <v>17688087654</v>
      </c>
      <c r="B10" s="1" t="s">
        <v>292</v>
      </c>
      <c r="C10" s="1" t="s">
        <v>305</v>
      </c>
      <c r="D10" s="1" t="s">
        <v>306</v>
      </c>
      <c r="E10" s="1" t="s">
        <v>307</v>
      </c>
      <c r="F10" s="1" t="s">
        <v>292</v>
      </c>
      <c r="G10" s="1" t="s">
        <v>246</v>
      </c>
      <c r="H10" s="1" t="s">
        <v>251</v>
      </c>
      <c r="I10" s="1" t="s">
        <v>308</v>
      </c>
      <c r="J10" s="1" t="s">
        <v>30</v>
      </c>
      <c r="K10" s="1" t="s">
        <v>309</v>
      </c>
      <c r="L10" s="1" t="s">
        <v>309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257</v>
      </c>
      <c r="R10" s="1" t="s">
        <v>310</v>
      </c>
      <c r="S10" s="1" t="s">
        <v>259</v>
      </c>
      <c r="T10" s="1" t="s">
        <v>260</v>
      </c>
      <c r="U10" s="1" t="s">
        <v>261</v>
      </c>
    </row>
    <row r="11" s="1" customFormat="1" spans="1:21">
      <c r="A11" s="3">
        <v>17688043246</v>
      </c>
      <c r="B11" s="1" t="s">
        <v>292</v>
      </c>
      <c r="C11" s="1" t="s">
        <v>311</v>
      </c>
      <c r="D11" s="1" t="s">
        <v>312</v>
      </c>
      <c r="E11" s="1" t="s">
        <v>313</v>
      </c>
      <c r="F11" s="1" t="s">
        <v>292</v>
      </c>
      <c r="G11" s="1" t="s">
        <v>246</v>
      </c>
      <c r="H11" s="1" t="s">
        <v>251</v>
      </c>
      <c r="I11" s="1" t="s">
        <v>314</v>
      </c>
      <c r="J11" s="1" t="s">
        <v>30</v>
      </c>
      <c r="K11" s="1" t="s">
        <v>315</v>
      </c>
      <c r="L11" s="1" t="s">
        <v>315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257</v>
      </c>
      <c r="R11" s="1" t="s">
        <v>316</v>
      </c>
      <c r="S11" s="1" t="s">
        <v>259</v>
      </c>
      <c r="T11" s="1" t="s">
        <v>260</v>
      </c>
      <c r="U11" s="1" t="s">
        <v>261</v>
      </c>
    </row>
    <row r="12" s="1" customFormat="1" spans="1:21">
      <c r="A12" s="3">
        <v>17688032047</v>
      </c>
      <c r="B12" s="1" t="s">
        <v>292</v>
      </c>
      <c r="C12" s="1" t="s">
        <v>317</v>
      </c>
      <c r="D12" s="1" t="s">
        <v>318</v>
      </c>
      <c r="E12" s="1" t="s">
        <v>319</v>
      </c>
      <c r="F12" s="1" t="s">
        <v>292</v>
      </c>
      <c r="G12" s="1" t="s">
        <v>246</v>
      </c>
      <c r="H12" s="1" t="s">
        <v>251</v>
      </c>
      <c r="I12" s="1" t="s">
        <v>320</v>
      </c>
      <c r="J12" s="1" t="s">
        <v>30</v>
      </c>
      <c r="K12" s="1" t="s">
        <v>321</v>
      </c>
      <c r="L12" s="1" t="s">
        <v>321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257</v>
      </c>
      <c r="R12" s="1" t="s">
        <v>322</v>
      </c>
      <c r="S12" s="1" t="s">
        <v>259</v>
      </c>
      <c r="T12" s="1" t="s">
        <v>260</v>
      </c>
      <c r="U12" s="1" t="s">
        <v>261</v>
      </c>
    </row>
    <row r="13" s="1" customFormat="1" spans="1:21">
      <c r="A13" s="3">
        <v>17687972485</v>
      </c>
      <c r="B13" s="1" t="s">
        <v>292</v>
      </c>
      <c r="C13" s="1" t="s">
        <v>323</v>
      </c>
      <c r="D13" s="1" t="s">
        <v>324</v>
      </c>
      <c r="E13" s="1" t="s">
        <v>325</v>
      </c>
      <c r="F13" s="1" t="s">
        <v>246</v>
      </c>
      <c r="G13" s="1" t="s">
        <v>250</v>
      </c>
      <c r="H13" s="1" t="s">
        <v>251</v>
      </c>
      <c r="I13" s="1" t="s">
        <v>326</v>
      </c>
      <c r="J13" s="1" t="s">
        <v>30</v>
      </c>
      <c r="K13" s="1" t="s">
        <v>327</v>
      </c>
      <c r="L13" s="1" t="s">
        <v>327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257</v>
      </c>
      <c r="R13" s="1" t="s">
        <v>328</v>
      </c>
      <c r="S13" s="1" t="s">
        <v>259</v>
      </c>
      <c r="T13" s="1" t="s">
        <v>260</v>
      </c>
      <c r="U13" s="1" t="s">
        <v>261</v>
      </c>
    </row>
    <row r="14" s="1" customFormat="1" spans="1:21">
      <c r="A14" s="3">
        <v>17687902944</v>
      </c>
      <c r="B14" s="1" t="s">
        <v>292</v>
      </c>
      <c r="C14" s="1" t="s">
        <v>329</v>
      </c>
      <c r="D14" s="1" t="s">
        <v>330</v>
      </c>
      <c r="E14" s="1" t="s">
        <v>331</v>
      </c>
      <c r="F14" s="1" t="s">
        <v>246</v>
      </c>
      <c r="G14" s="1" t="s">
        <v>250</v>
      </c>
      <c r="H14" s="1" t="s">
        <v>251</v>
      </c>
      <c r="I14" s="1" t="s">
        <v>332</v>
      </c>
      <c r="J14" s="1" t="s">
        <v>30</v>
      </c>
      <c r="K14" s="1" t="s">
        <v>333</v>
      </c>
      <c r="L14" s="1" t="s">
        <v>333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257</v>
      </c>
      <c r="R14" s="1" t="s">
        <v>334</v>
      </c>
      <c r="S14" s="1" t="s">
        <v>259</v>
      </c>
      <c r="T14" s="1" t="s">
        <v>260</v>
      </c>
      <c r="U14" s="1" t="s">
        <v>261</v>
      </c>
    </row>
    <row r="15" s="1" customFormat="1" spans="1:21">
      <c r="A15" s="3">
        <v>17687844061</v>
      </c>
      <c r="B15" s="1" t="s">
        <v>292</v>
      </c>
      <c r="C15" s="1" t="s">
        <v>335</v>
      </c>
      <c r="D15" s="1" t="s">
        <v>336</v>
      </c>
      <c r="E15" s="1" t="s">
        <v>337</v>
      </c>
      <c r="F15" s="1" t="s">
        <v>292</v>
      </c>
      <c r="G15" s="1" t="s">
        <v>246</v>
      </c>
      <c r="H15" s="1" t="s">
        <v>251</v>
      </c>
      <c r="I15" s="1" t="s">
        <v>338</v>
      </c>
      <c r="J15" s="1" t="s">
        <v>30</v>
      </c>
      <c r="K15" s="1" t="s">
        <v>339</v>
      </c>
      <c r="L15" s="1" t="s">
        <v>339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257</v>
      </c>
      <c r="R15" s="1" t="s">
        <v>340</v>
      </c>
      <c r="S15" s="1" t="s">
        <v>259</v>
      </c>
      <c r="T15" s="1" t="s">
        <v>260</v>
      </c>
      <c r="U15" s="1" t="s">
        <v>261</v>
      </c>
    </row>
    <row r="16" s="1" customFormat="1" spans="1:21">
      <c r="A16" s="3">
        <v>17687640959</v>
      </c>
      <c r="B16" s="1" t="s">
        <v>292</v>
      </c>
      <c r="C16" s="1" t="s">
        <v>341</v>
      </c>
      <c r="D16" s="1" t="s">
        <v>342</v>
      </c>
      <c r="E16" s="1" t="s">
        <v>343</v>
      </c>
      <c r="F16" s="1" t="s">
        <v>246</v>
      </c>
      <c r="G16" s="1" t="s">
        <v>250</v>
      </c>
      <c r="H16" s="1" t="s">
        <v>251</v>
      </c>
      <c r="I16" s="1" t="s">
        <v>344</v>
      </c>
      <c r="J16" s="1" t="s">
        <v>30</v>
      </c>
      <c r="K16" s="1" t="s">
        <v>345</v>
      </c>
      <c r="L16" s="1" t="s">
        <v>345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257</v>
      </c>
      <c r="R16" s="1" t="s">
        <v>346</v>
      </c>
      <c r="S16" s="1" t="s">
        <v>259</v>
      </c>
      <c r="T16" s="1" t="s">
        <v>260</v>
      </c>
      <c r="U16" s="1" t="s">
        <v>261</v>
      </c>
    </row>
    <row r="17" s="1" customFormat="1" spans="1:21">
      <c r="A17" s="3">
        <v>17687616541</v>
      </c>
      <c r="B17" s="1" t="s">
        <v>292</v>
      </c>
      <c r="C17" s="1" t="s">
        <v>347</v>
      </c>
      <c r="D17" s="1" t="s">
        <v>348</v>
      </c>
      <c r="E17" s="1" t="s">
        <v>349</v>
      </c>
      <c r="F17" s="1" t="s">
        <v>292</v>
      </c>
      <c r="G17" s="1" t="s">
        <v>246</v>
      </c>
      <c r="H17" s="1" t="s">
        <v>251</v>
      </c>
      <c r="I17" s="1" t="s">
        <v>350</v>
      </c>
      <c r="J17" s="1" t="s">
        <v>30</v>
      </c>
      <c r="K17" s="1" t="s">
        <v>351</v>
      </c>
      <c r="L17" s="1" t="s">
        <v>351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257</v>
      </c>
      <c r="R17" s="1" t="s">
        <v>352</v>
      </c>
      <c r="S17" s="1" t="s">
        <v>259</v>
      </c>
      <c r="T17" s="1" t="s">
        <v>260</v>
      </c>
      <c r="U17" s="1" t="s">
        <v>261</v>
      </c>
    </row>
    <row r="18" s="1" customFormat="1" spans="1:21">
      <c r="A18" s="3">
        <v>17687560671</v>
      </c>
      <c r="B18" s="1" t="s">
        <v>292</v>
      </c>
      <c r="C18" s="1" t="s">
        <v>353</v>
      </c>
      <c r="D18" s="1" t="s">
        <v>354</v>
      </c>
      <c r="E18" s="1" t="s">
        <v>355</v>
      </c>
      <c r="F18" s="1" t="s">
        <v>292</v>
      </c>
      <c r="G18" s="1" t="s">
        <v>246</v>
      </c>
      <c r="H18" s="1" t="s">
        <v>251</v>
      </c>
      <c r="I18" s="1" t="s">
        <v>356</v>
      </c>
      <c r="J18" s="1" t="s">
        <v>30</v>
      </c>
      <c r="K18" s="1" t="s">
        <v>357</v>
      </c>
      <c r="L18" s="1" t="s">
        <v>357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257</v>
      </c>
      <c r="R18" s="1" t="s">
        <v>358</v>
      </c>
      <c r="S18" s="1" t="s">
        <v>259</v>
      </c>
      <c r="T18" s="1" t="s">
        <v>260</v>
      </c>
      <c r="U18" s="1" t="s">
        <v>261</v>
      </c>
    </row>
    <row r="19" s="1" customFormat="1" spans="1:21">
      <c r="A19" s="3">
        <v>17687453059</v>
      </c>
      <c r="B19" s="1" t="s">
        <v>292</v>
      </c>
      <c r="C19" s="1" t="s">
        <v>359</v>
      </c>
      <c r="D19" s="1" t="s">
        <v>360</v>
      </c>
      <c r="E19" s="1" t="s">
        <v>361</v>
      </c>
      <c r="F19" s="1" t="s">
        <v>292</v>
      </c>
      <c r="G19" s="1" t="s">
        <v>246</v>
      </c>
      <c r="H19" s="1" t="s">
        <v>251</v>
      </c>
      <c r="I19" s="1" t="s">
        <v>362</v>
      </c>
      <c r="J19" s="1" t="s">
        <v>30</v>
      </c>
      <c r="K19" s="1" t="s">
        <v>363</v>
      </c>
      <c r="L19" s="1" t="s">
        <v>363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257</v>
      </c>
      <c r="R19" s="1" t="s">
        <v>364</v>
      </c>
      <c r="S19" s="1" t="s">
        <v>259</v>
      </c>
      <c r="T19" s="1" t="s">
        <v>260</v>
      </c>
      <c r="U19" s="1" t="s">
        <v>261</v>
      </c>
    </row>
    <row r="20" s="1" customFormat="1" spans="1:21">
      <c r="A20" s="3">
        <v>17687425567</v>
      </c>
      <c r="B20" s="1" t="s">
        <v>292</v>
      </c>
      <c r="C20" s="1" t="s">
        <v>365</v>
      </c>
      <c r="D20" s="1" t="s">
        <v>366</v>
      </c>
      <c r="E20" s="1" t="s">
        <v>367</v>
      </c>
      <c r="F20" s="1" t="s">
        <v>292</v>
      </c>
      <c r="G20" s="1" t="s">
        <v>246</v>
      </c>
      <c r="H20" s="1" t="s">
        <v>251</v>
      </c>
      <c r="I20" s="1" t="s">
        <v>368</v>
      </c>
      <c r="J20" s="1" t="s">
        <v>30</v>
      </c>
      <c r="K20" s="1" t="s">
        <v>369</v>
      </c>
      <c r="L20" s="1" t="s">
        <v>369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257</v>
      </c>
      <c r="R20" s="1" t="s">
        <v>370</v>
      </c>
      <c r="S20" s="1" t="s">
        <v>259</v>
      </c>
      <c r="T20" s="1" t="s">
        <v>260</v>
      </c>
      <c r="U20" s="1" t="s">
        <v>261</v>
      </c>
    </row>
    <row r="21" s="1" customFormat="1" spans="1:21">
      <c r="A21" s="3">
        <v>17686811733</v>
      </c>
      <c r="B21" s="1" t="s">
        <v>292</v>
      </c>
      <c r="C21" s="1" t="s">
        <v>371</v>
      </c>
      <c r="D21" s="1" t="s">
        <v>372</v>
      </c>
      <c r="E21" s="1" t="s">
        <v>373</v>
      </c>
      <c r="F21" s="1" t="s">
        <v>246</v>
      </c>
      <c r="G21" s="1" t="s">
        <v>250</v>
      </c>
      <c r="H21" s="1" t="s">
        <v>251</v>
      </c>
      <c r="I21" s="1" t="s">
        <v>374</v>
      </c>
      <c r="J21" s="1" t="s">
        <v>30</v>
      </c>
      <c r="K21" s="1" t="s">
        <v>375</v>
      </c>
      <c r="L21" s="1" t="s">
        <v>375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257</v>
      </c>
      <c r="R21" s="1" t="s">
        <v>376</v>
      </c>
      <c r="S21" s="1" t="s">
        <v>259</v>
      </c>
      <c r="T21" s="1" t="s">
        <v>260</v>
      </c>
      <c r="U21" s="1" t="s">
        <v>261</v>
      </c>
    </row>
    <row r="22" s="1" customFormat="1" spans="1:21">
      <c r="A22" s="3">
        <v>17686699012</v>
      </c>
      <c r="B22" s="1" t="s">
        <v>292</v>
      </c>
      <c r="C22" s="1" t="s">
        <v>377</v>
      </c>
      <c r="D22" s="1" t="s">
        <v>378</v>
      </c>
      <c r="E22" s="1" t="s">
        <v>379</v>
      </c>
      <c r="F22" s="1" t="s">
        <v>292</v>
      </c>
      <c r="G22" s="1" t="s">
        <v>246</v>
      </c>
      <c r="H22" s="1" t="s">
        <v>251</v>
      </c>
      <c r="I22" s="1" t="s">
        <v>380</v>
      </c>
      <c r="J22" s="1" t="s">
        <v>30</v>
      </c>
      <c r="K22" s="1" t="s">
        <v>381</v>
      </c>
      <c r="L22" s="1" t="s">
        <v>381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257</v>
      </c>
      <c r="R22" s="1" t="s">
        <v>382</v>
      </c>
      <c r="S22" s="1" t="s">
        <v>259</v>
      </c>
      <c r="T22" s="1" t="s">
        <v>260</v>
      </c>
      <c r="U22" s="1" t="s">
        <v>261</v>
      </c>
    </row>
    <row r="23" s="1" customFormat="1" spans="1:21">
      <c r="A23" s="3">
        <v>17686560021</v>
      </c>
      <c r="B23" s="1" t="s">
        <v>292</v>
      </c>
      <c r="C23" s="1" t="s">
        <v>383</v>
      </c>
      <c r="D23" s="1" t="s">
        <v>384</v>
      </c>
      <c r="E23" s="1" t="s">
        <v>385</v>
      </c>
      <c r="F23" s="1" t="s">
        <v>246</v>
      </c>
      <c r="G23" s="1" t="s">
        <v>250</v>
      </c>
      <c r="H23" s="1" t="s">
        <v>251</v>
      </c>
      <c r="I23" s="1" t="s">
        <v>386</v>
      </c>
      <c r="J23" s="1" t="s">
        <v>30</v>
      </c>
      <c r="K23" s="1" t="s">
        <v>387</v>
      </c>
      <c r="L23" s="1" t="s">
        <v>387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257</v>
      </c>
      <c r="R23" s="1" t="s">
        <v>388</v>
      </c>
      <c r="S23" s="1" t="s">
        <v>259</v>
      </c>
      <c r="T23" s="1" t="s">
        <v>260</v>
      </c>
      <c r="U23" s="1" t="s">
        <v>261</v>
      </c>
    </row>
    <row r="24" s="1" customFormat="1" spans="1:21">
      <c r="A24" s="3">
        <v>17680471217</v>
      </c>
      <c r="B24" s="1" t="s">
        <v>292</v>
      </c>
      <c r="C24" s="1" t="s">
        <v>389</v>
      </c>
      <c r="D24" s="1" t="s">
        <v>390</v>
      </c>
      <c r="E24" s="1" t="s">
        <v>391</v>
      </c>
      <c r="F24" s="1" t="s">
        <v>292</v>
      </c>
      <c r="G24" s="1" t="s">
        <v>246</v>
      </c>
      <c r="H24" s="1" t="s">
        <v>251</v>
      </c>
      <c r="I24" s="1" t="s">
        <v>392</v>
      </c>
      <c r="J24" s="1" t="s">
        <v>30</v>
      </c>
      <c r="K24" s="1" t="s">
        <v>393</v>
      </c>
      <c r="L24" s="1" t="s">
        <v>393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257</v>
      </c>
      <c r="R24" s="1" t="s">
        <v>394</v>
      </c>
      <c r="S24" s="1" t="s">
        <v>259</v>
      </c>
      <c r="T24" s="1" t="s">
        <v>260</v>
      </c>
      <c r="U24" s="1" t="s">
        <v>261</v>
      </c>
    </row>
    <row r="25" s="1" customFormat="1" spans="1:21">
      <c r="A25" s="3">
        <v>17678945291</v>
      </c>
      <c r="B25" s="1" t="s">
        <v>395</v>
      </c>
      <c r="C25" s="1" t="s">
        <v>396</v>
      </c>
      <c r="D25" s="1" t="s">
        <v>397</v>
      </c>
      <c r="E25" s="1" t="s">
        <v>398</v>
      </c>
      <c r="F25" s="1" t="s">
        <v>395</v>
      </c>
      <c r="G25" s="1" t="s">
        <v>246</v>
      </c>
      <c r="H25" s="1" t="s">
        <v>251</v>
      </c>
      <c r="I25" s="1" t="s">
        <v>399</v>
      </c>
      <c r="J25" s="1" t="s">
        <v>30</v>
      </c>
      <c r="K25" s="1" t="s">
        <v>400</v>
      </c>
      <c r="L25" s="1" t="s">
        <v>400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257</v>
      </c>
      <c r="R25" s="1" t="s">
        <v>401</v>
      </c>
      <c r="S25" s="1" t="s">
        <v>259</v>
      </c>
      <c r="T25" s="1" t="s">
        <v>260</v>
      </c>
      <c r="U25" s="1" t="s">
        <v>261</v>
      </c>
    </row>
    <row r="26" s="1" customFormat="1" spans="1:21">
      <c r="A26" s="3">
        <v>17678634196</v>
      </c>
      <c r="B26" s="1" t="s">
        <v>395</v>
      </c>
      <c r="C26" s="1" t="s">
        <v>402</v>
      </c>
      <c r="D26" s="1" t="s">
        <v>384</v>
      </c>
      <c r="E26" s="1" t="s">
        <v>403</v>
      </c>
      <c r="F26" s="1" t="s">
        <v>292</v>
      </c>
      <c r="G26" s="1" t="s">
        <v>246</v>
      </c>
      <c r="H26" s="1" t="s">
        <v>251</v>
      </c>
      <c r="I26" s="1" t="s">
        <v>404</v>
      </c>
      <c r="J26" s="1" t="s">
        <v>30</v>
      </c>
      <c r="K26" s="1" t="s">
        <v>405</v>
      </c>
      <c r="L26" s="1" t="s">
        <v>405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257</v>
      </c>
      <c r="R26" s="1" t="s">
        <v>406</v>
      </c>
      <c r="S26" s="1" t="s">
        <v>259</v>
      </c>
      <c r="T26" s="1" t="s">
        <v>260</v>
      </c>
      <c r="U26" s="1" t="s">
        <v>261</v>
      </c>
    </row>
    <row r="27" s="1" customFormat="1" spans="1:21">
      <c r="A27" s="3">
        <v>17678622654</v>
      </c>
      <c r="B27" s="1" t="s">
        <v>395</v>
      </c>
      <c r="C27" s="1" t="s">
        <v>407</v>
      </c>
      <c r="D27" s="1" t="s">
        <v>408</v>
      </c>
      <c r="E27" s="1" t="s">
        <v>409</v>
      </c>
      <c r="F27" s="1" t="s">
        <v>292</v>
      </c>
      <c r="G27" s="1" t="s">
        <v>250</v>
      </c>
      <c r="H27" s="1" t="s">
        <v>251</v>
      </c>
      <c r="I27" s="1" t="s">
        <v>410</v>
      </c>
      <c r="J27" s="1" t="s">
        <v>30</v>
      </c>
      <c r="K27" s="1" t="s">
        <v>411</v>
      </c>
      <c r="L27" s="1" t="s">
        <v>411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257</v>
      </c>
      <c r="R27" s="1" t="s">
        <v>412</v>
      </c>
      <c r="S27" s="1" t="s">
        <v>259</v>
      </c>
      <c r="T27" s="1" t="s">
        <v>260</v>
      </c>
      <c r="U27" s="1" t="s">
        <v>261</v>
      </c>
    </row>
    <row r="28" s="1" customFormat="1" spans="1:21">
      <c r="A28" s="3">
        <v>17676803993</v>
      </c>
      <c r="B28" s="1" t="s">
        <v>413</v>
      </c>
      <c r="C28" s="1" t="s">
        <v>414</v>
      </c>
      <c r="D28" s="1" t="s">
        <v>415</v>
      </c>
      <c r="E28" s="1" t="s">
        <v>416</v>
      </c>
      <c r="F28" s="1" t="s">
        <v>413</v>
      </c>
      <c r="G28" s="1" t="s">
        <v>246</v>
      </c>
      <c r="H28" s="1" t="s">
        <v>251</v>
      </c>
      <c r="I28" s="1" t="s">
        <v>417</v>
      </c>
      <c r="J28" s="1" t="s">
        <v>30</v>
      </c>
      <c r="K28" s="1" t="s">
        <v>418</v>
      </c>
      <c r="L28" s="1" t="s">
        <v>418</v>
      </c>
      <c r="M28" s="1" t="s">
        <v>254</v>
      </c>
      <c r="N28" s="1" t="s">
        <v>254</v>
      </c>
      <c r="O28" s="1" t="s">
        <v>255</v>
      </c>
      <c r="P28" s="1" t="s">
        <v>256</v>
      </c>
      <c r="Q28" s="1" t="s">
        <v>257</v>
      </c>
      <c r="R28" s="1" t="s">
        <v>419</v>
      </c>
      <c r="S28" s="1" t="s">
        <v>259</v>
      </c>
      <c r="T28" s="1" t="s">
        <v>260</v>
      </c>
      <c r="U28" s="1" t="s">
        <v>261</v>
      </c>
    </row>
    <row r="29" s="1" customFormat="1" spans="1:21">
      <c r="A29" s="3">
        <v>17676053092</v>
      </c>
      <c r="B29" s="1" t="s">
        <v>413</v>
      </c>
      <c r="C29" s="1" t="s">
        <v>420</v>
      </c>
      <c r="D29" s="1" t="s">
        <v>421</v>
      </c>
      <c r="E29" s="1" t="s">
        <v>422</v>
      </c>
      <c r="F29" s="1" t="s">
        <v>246</v>
      </c>
      <c r="G29" s="1" t="s">
        <v>250</v>
      </c>
      <c r="H29" s="1" t="s">
        <v>251</v>
      </c>
      <c r="I29" s="1" t="s">
        <v>423</v>
      </c>
      <c r="J29" s="1" t="s">
        <v>30</v>
      </c>
      <c r="K29" s="1" t="s">
        <v>424</v>
      </c>
      <c r="L29" s="1" t="s">
        <v>424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257</v>
      </c>
      <c r="R29" s="1" t="s">
        <v>425</v>
      </c>
      <c r="S29" s="1" t="s">
        <v>259</v>
      </c>
      <c r="T29" s="1" t="s">
        <v>260</v>
      </c>
      <c r="U29" s="1" t="s">
        <v>261</v>
      </c>
    </row>
    <row r="30" s="1" customFormat="1" spans="1:21">
      <c r="A30" s="3">
        <v>17667783386</v>
      </c>
      <c r="B30" s="1" t="s">
        <v>426</v>
      </c>
      <c r="C30" s="1" t="s">
        <v>427</v>
      </c>
      <c r="D30" s="1" t="s">
        <v>428</v>
      </c>
      <c r="E30" s="1" t="s">
        <v>429</v>
      </c>
      <c r="F30" s="1" t="s">
        <v>246</v>
      </c>
      <c r="G30" s="1" t="s">
        <v>250</v>
      </c>
      <c r="H30" s="1" t="s">
        <v>251</v>
      </c>
      <c r="I30" s="1" t="s">
        <v>430</v>
      </c>
      <c r="J30" s="1" t="s">
        <v>30</v>
      </c>
      <c r="K30" s="1" t="s">
        <v>431</v>
      </c>
      <c r="L30" s="1" t="s">
        <v>431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257</v>
      </c>
      <c r="R30" s="1" t="s">
        <v>432</v>
      </c>
      <c r="S30" s="1" t="s">
        <v>259</v>
      </c>
      <c r="T30" s="1" t="s">
        <v>260</v>
      </c>
      <c r="U30" s="1" t="s">
        <v>261</v>
      </c>
    </row>
    <row r="31" s="1" customFormat="1" spans="1:21">
      <c r="A31" s="3">
        <v>17667737946</v>
      </c>
      <c r="B31" s="1" t="s">
        <v>426</v>
      </c>
      <c r="C31" s="1" t="s">
        <v>433</v>
      </c>
      <c r="D31" s="1" t="s">
        <v>306</v>
      </c>
      <c r="E31" s="1" t="s">
        <v>434</v>
      </c>
      <c r="F31" s="1" t="s">
        <v>246</v>
      </c>
      <c r="G31" s="1" t="s">
        <v>250</v>
      </c>
      <c r="H31" s="1" t="s">
        <v>251</v>
      </c>
      <c r="I31" s="1" t="s">
        <v>435</v>
      </c>
      <c r="J31" s="1" t="s">
        <v>30</v>
      </c>
      <c r="K31" s="1" t="s">
        <v>436</v>
      </c>
      <c r="L31" s="1" t="s">
        <v>436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257</v>
      </c>
      <c r="R31" s="1" t="s">
        <v>437</v>
      </c>
      <c r="S31" s="1" t="s">
        <v>259</v>
      </c>
      <c r="T31" s="1" t="s">
        <v>260</v>
      </c>
      <c r="U31" s="1" t="s">
        <v>261</v>
      </c>
    </row>
    <row r="32" s="1" customFormat="1" spans="1:21">
      <c r="A32" s="3">
        <v>17665792033</v>
      </c>
      <c r="B32" s="1" t="s">
        <v>426</v>
      </c>
      <c r="C32" s="1" t="s">
        <v>438</v>
      </c>
      <c r="D32" s="1" t="s">
        <v>439</v>
      </c>
      <c r="E32" s="1" t="s">
        <v>440</v>
      </c>
      <c r="F32" s="1" t="s">
        <v>246</v>
      </c>
      <c r="G32" s="1" t="s">
        <v>250</v>
      </c>
      <c r="H32" s="1" t="s">
        <v>251</v>
      </c>
      <c r="I32" s="1" t="s">
        <v>441</v>
      </c>
      <c r="J32" s="1" t="s">
        <v>30</v>
      </c>
      <c r="K32" s="1" t="s">
        <v>442</v>
      </c>
      <c r="L32" s="1" t="s">
        <v>442</v>
      </c>
      <c r="M32" s="1" t="s">
        <v>254</v>
      </c>
      <c r="N32" s="1" t="s">
        <v>254</v>
      </c>
      <c r="O32" s="1" t="s">
        <v>255</v>
      </c>
      <c r="P32" s="1" t="s">
        <v>256</v>
      </c>
      <c r="Q32" s="1" t="s">
        <v>257</v>
      </c>
      <c r="R32" s="1" t="s">
        <v>443</v>
      </c>
      <c r="S32" s="1" t="s">
        <v>259</v>
      </c>
      <c r="T32" s="1" t="s">
        <v>260</v>
      </c>
      <c r="U32" s="1" t="s">
        <v>261</v>
      </c>
    </row>
    <row r="33" s="1" customFormat="1" spans="1:21">
      <c r="A33" s="3">
        <v>17665426437</v>
      </c>
      <c r="B33" s="1" t="s">
        <v>426</v>
      </c>
      <c r="C33" s="1" t="s">
        <v>444</v>
      </c>
      <c r="D33" s="1" t="s">
        <v>445</v>
      </c>
      <c r="E33" s="1" t="s">
        <v>446</v>
      </c>
      <c r="F33" s="1" t="s">
        <v>292</v>
      </c>
      <c r="G33" s="1" t="s">
        <v>246</v>
      </c>
      <c r="H33" s="1" t="s">
        <v>251</v>
      </c>
      <c r="I33" s="1" t="s">
        <v>447</v>
      </c>
      <c r="J33" s="1" t="s">
        <v>30</v>
      </c>
      <c r="K33" s="1" t="s">
        <v>448</v>
      </c>
      <c r="L33" s="1" t="s">
        <v>448</v>
      </c>
      <c r="M33" s="1" t="s">
        <v>254</v>
      </c>
      <c r="N33" s="1" t="s">
        <v>254</v>
      </c>
      <c r="O33" s="1" t="s">
        <v>255</v>
      </c>
      <c r="P33" s="1" t="s">
        <v>256</v>
      </c>
      <c r="Q33" s="1" t="s">
        <v>257</v>
      </c>
      <c r="R33" s="1" t="s">
        <v>449</v>
      </c>
      <c r="S33" s="1" t="s">
        <v>259</v>
      </c>
      <c r="T33" s="1" t="s">
        <v>260</v>
      </c>
      <c r="U33" s="1" t="s">
        <v>261</v>
      </c>
    </row>
    <row r="34" s="1" customFormat="1" spans="1:21">
      <c r="A34" s="3">
        <v>17659645769</v>
      </c>
      <c r="B34" s="1" t="s">
        <v>426</v>
      </c>
      <c r="C34" s="1" t="s">
        <v>450</v>
      </c>
      <c r="D34" s="1" t="s">
        <v>451</v>
      </c>
      <c r="E34" s="1" t="s">
        <v>452</v>
      </c>
      <c r="F34" s="1" t="s">
        <v>395</v>
      </c>
      <c r="G34" s="1" t="s">
        <v>246</v>
      </c>
      <c r="H34" s="1" t="s">
        <v>251</v>
      </c>
      <c r="I34" s="1" t="s">
        <v>453</v>
      </c>
      <c r="J34" s="1" t="s">
        <v>30</v>
      </c>
      <c r="K34" s="1" t="s">
        <v>454</v>
      </c>
      <c r="L34" s="1" t="s">
        <v>454</v>
      </c>
      <c r="M34" s="1" t="s">
        <v>254</v>
      </c>
      <c r="N34" s="1" t="s">
        <v>254</v>
      </c>
      <c r="O34" s="1" t="s">
        <v>255</v>
      </c>
      <c r="P34" s="1" t="s">
        <v>256</v>
      </c>
      <c r="Q34" s="1" t="s">
        <v>257</v>
      </c>
      <c r="R34" s="1" t="s">
        <v>455</v>
      </c>
      <c r="S34" s="1" t="s">
        <v>259</v>
      </c>
      <c r="T34" s="1" t="s">
        <v>260</v>
      </c>
      <c r="U34" s="1" t="s">
        <v>261</v>
      </c>
    </row>
    <row r="35" s="1" customFormat="1" spans="1:21">
      <c r="A35" s="3">
        <v>17649080916</v>
      </c>
      <c r="B35" s="1" t="s">
        <v>456</v>
      </c>
      <c r="C35" s="1" t="s">
        <v>457</v>
      </c>
      <c r="D35" s="1" t="s">
        <v>458</v>
      </c>
      <c r="E35" s="1" t="s">
        <v>459</v>
      </c>
      <c r="F35" s="1" t="s">
        <v>246</v>
      </c>
      <c r="G35" s="1" t="s">
        <v>250</v>
      </c>
      <c r="H35" s="1" t="s">
        <v>251</v>
      </c>
      <c r="I35" s="1" t="s">
        <v>460</v>
      </c>
      <c r="J35" s="1" t="s">
        <v>30</v>
      </c>
      <c r="K35" s="1" t="s">
        <v>461</v>
      </c>
      <c r="L35" s="1" t="s">
        <v>461</v>
      </c>
      <c r="M35" s="1" t="s">
        <v>254</v>
      </c>
      <c r="N35" s="1" t="s">
        <v>254</v>
      </c>
      <c r="O35" s="1" t="s">
        <v>255</v>
      </c>
      <c r="P35" s="1" t="s">
        <v>256</v>
      </c>
      <c r="Q35" s="1" t="s">
        <v>257</v>
      </c>
      <c r="R35" s="1" t="s">
        <v>462</v>
      </c>
      <c r="S35" s="1" t="s">
        <v>259</v>
      </c>
      <c r="T35" s="1" t="s">
        <v>260</v>
      </c>
      <c r="U35" s="1" t="s">
        <v>261</v>
      </c>
    </row>
    <row r="36" s="1" customFormat="1" spans="1:21">
      <c r="A36" s="3">
        <v>17647705402</v>
      </c>
      <c r="B36" s="1" t="s">
        <v>456</v>
      </c>
      <c r="C36" s="1" t="s">
        <v>463</v>
      </c>
      <c r="D36" s="1" t="s">
        <v>464</v>
      </c>
      <c r="E36" s="1" t="s">
        <v>465</v>
      </c>
      <c r="F36" s="1" t="s">
        <v>292</v>
      </c>
      <c r="G36" s="1" t="s">
        <v>246</v>
      </c>
      <c r="H36" s="1" t="s">
        <v>251</v>
      </c>
      <c r="I36" s="1" t="s">
        <v>466</v>
      </c>
      <c r="J36" s="1" t="s">
        <v>30</v>
      </c>
      <c r="K36" s="1" t="s">
        <v>467</v>
      </c>
      <c r="L36" s="1" t="s">
        <v>467</v>
      </c>
      <c r="M36" s="1" t="s">
        <v>254</v>
      </c>
      <c r="N36" s="1" t="s">
        <v>254</v>
      </c>
      <c r="O36" s="1" t="s">
        <v>255</v>
      </c>
      <c r="P36" s="1" t="s">
        <v>256</v>
      </c>
      <c r="Q36" s="1" t="s">
        <v>257</v>
      </c>
      <c r="R36" s="1" t="s">
        <v>468</v>
      </c>
      <c r="S36" s="1" t="s">
        <v>259</v>
      </c>
      <c r="T36" s="1" t="s">
        <v>260</v>
      </c>
      <c r="U36" s="1" t="s">
        <v>261</v>
      </c>
    </row>
    <row r="37" s="1" customFormat="1" spans="1:21">
      <c r="A37" s="3">
        <v>17634351465</v>
      </c>
      <c r="B37" s="1" t="s">
        <v>469</v>
      </c>
      <c r="C37" s="1" t="s">
        <v>470</v>
      </c>
      <c r="D37" s="1" t="s">
        <v>263</v>
      </c>
      <c r="E37" s="1" t="s">
        <v>471</v>
      </c>
      <c r="F37" s="1" t="s">
        <v>292</v>
      </c>
      <c r="G37" s="1" t="s">
        <v>246</v>
      </c>
      <c r="H37" s="1" t="s">
        <v>251</v>
      </c>
      <c r="I37" s="1" t="s">
        <v>472</v>
      </c>
      <c r="J37" s="1" t="s">
        <v>30</v>
      </c>
      <c r="K37" s="1" t="s">
        <v>473</v>
      </c>
      <c r="L37" s="1" t="s">
        <v>473</v>
      </c>
      <c r="M37" s="1" t="s">
        <v>254</v>
      </c>
      <c r="N37" s="1" t="s">
        <v>254</v>
      </c>
      <c r="O37" s="1" t="s">
        <v>255</v>
      </c>
      <c r="P37" s="1" t="s">
        <v>256</v>
      </c>
      <c r="Q37" s="1" t="s">
        <v>257</v>
      </c>
      <c r="R37" s="1" t="s">
        <v>474</v>
      </c>
      <c r="S37" s="1" t="s">
        <v>259</v>
      </c>
      <c r="T37" s="1" t="s">
        <v>260</v>
      </c>
      <c r="U37" s="1" t="s">
        <v>261</v>
      </c>
    </row>
    <row r="38" s="1" customFormat="1" spans="1:21">
      <c r="A38" s="3">
        <v>17633465578</v>
      </c>
      <c r="B38" s="1" t="s">
        <v>469</v>
      </c>
      <c r="C38" s="1" t="s">
        <v>475</v>
      </c>
      <c r="D38" s="1" t="s">
        <v>476</v>
      </c>
      <c r="E38" s="1" t="s">
        <v>477</v>
      </c>
      <c r="F38" s="1" t="s">
        <v>395</v>
      </c>
      <c r="G38" s="1" t="s">
        <v>246</v>
      </c>
      <c r="H38" s="1" t="s">
        <v>251</v>
      </c>
      <c r="I38" s="1" t="s">
        <v>478</v>
      </c>
      <c r="J38" s="1" t="s">
        <v>30</v>
      </c>
      <c r="K38" s="1" t="s">
        <v>479</v>
      </c>
      <c r="L38" s="1" t="s">
        <v>479</v>
      </c>
      <c r="M38" s="1" t="s">
        <v>254</v>
      </c>
      <c r="N38" s="1" t="s">
        <v>254</v>
      </c>
      <c r="O38" s="1" t="s">
        <v>255</v>
      </c>
      <c r="P38" s="1" t="s">
        <v>256</v>
      </c>
      <c r="Q38" s="1" t="s">
        <v>257</v>
      </c>
      <c r="R38" s="1" t="s">
        <v>480</v>
      </c>
      <c r="S38" s="1" t="s">
        <v>259</v>
      </c>
      <c r="T38" s="1" t="s">
        <v>260</v>
      </c>
      <c r="U38" s="1" t="s">
        <v>261</v>
      </c>
    </row>
    <row r="39" s="1" customFormat="1" spans="1:21">
      <c r="A39" s="3">
        <v>17619893714</v>
      </c>
      <c r="B39" s="1" t="s">
        <v>481</v>
      </c>
      <c r="C39" s="1" t="s">
        <v>482</v>
      </c>
      <c r="D39" s="1" t="s">
        <v>318</v>
      </c>
      <c r="E39" s="1" t="s">
        <v>483</v>
      </c>
      <c r="F39" s="1" t="s">
        <v>426</v>
      </c>
      <c r="G39" s="1" t="s">
        <v>246</v>
      </c>
      <c r="H39" s="1" t="s">
        <v>251</v>
      </c>
      <c r="I39" s="1" t="s">
        <v>484</v>
      </c>
      <c r="J39" s="1" t="s">
        <v>30</v>
      </c>
      <c r="K39" s="1" t="s">
        <v>485</v>
      </c>
      <c r="L39" s="1" t="s">
        <v>485</v>
      </c>
      <c r="M39" s="1" t="s">
        <v>254</v>
      </c>
      <c r="N39" s="1" t="s">
        <v>254</v>
      </c>
      <c r="O39" s="1" t="s">
        <v>255</v>
      </c>
      <c r="P39" s="1" t="s">
        <v>256</v>
      </c>
      <c r="Q39" s="1" t="s">
        <v>257</v>
      </c>
      <c r="R39" s="1" t="s">
        <v>486</v>
      </c>
      <c r="S39" s="1" t="s">
        <v>259</v>
      </c>
      <c r="T39" s="1" t="s">
        <v>260</v>
      </c>
      <c r="U39" s="1" t="s">
        <v>261</v>
      </c>
    </row>
    <row r="40" s="1" customFormat="1" spans="1:21">
      <c r="A40" s="3">
        <v>17438072225</v>
      </c>
      <c r="B40" s="1" t="s">
        <v>487</v>
      </c>
      <c r="C40" s="1" t="s">
        <v>488</v>
      </c>
      <c r="D40" s="1" t="s">
        <v>489</v>
      </c>
      <c r="E40" s="1" t="s">
        <v>490</v>
      </c>
      <c r="F40" s="1" t="s">
        <v>246</v>
      </c>
      <c r="G40" s="1" t="s">
        <v>250</v>
      </c>
      <c r="H40" s="1" t="s">
        <v>251</v>
      </c>
      <c r="I40" s="1" t="s">
        <v>491</v>
      </c>
      <c r="J40" s="1" t="s">
        <v>30</v>
      </c>
      <c r="K40" s="1" t="s">
        <v>492</v>
      </c>
      <c r="L40" s="1" t="s">
        <v>492</v>
      </c>
      <c r="M40" s="1" t="s">
        <v>254</v>
      </c>
      <c r="N40" s="1" t="s">
        <v>254</v>
      </c>
      <c r="O40" s="1" t="s">
        <v>255</v>
      </c>
      <c r="P40" s="1" t="s">
        <v>256</v>
      </c>
      <c r="Q40" s="1" t="s">
        <v>257</v>
      </c>
      <c r="R40" s="1" t="s">
        <v>493</v>
      </c>
      <c r="S40" s="1" t="s">
        <v>259</v>
      </c>
      <c r="T40" s="1" t="s">
        <v>260</v>
      </c>
      <c r="U40" s="1" t="s">
        <v>261</v>
      </c>
    </row>
    <row r="41" s="1" customFormat="1" spans="1:21">
      <c r="A41" s="3">
        <v>16769206067</v>
      </c>
      <c r="B41" s="1" t="s">
        <v>494</v>
      </c>
      <c r="C41" s="1" t="s">
        <v>495</v>
      </c>
      <c r="D41" s="1" t="s">
        <v>496</v>
      </c>
      <c r="E41" s="1" t="s">
        <v>497</v>
      </c>
      <c r="F41" s="1" t="s">
        <v>413</v>
      </c>
      <c r="G41" s="1" t="s">
        <v>246</v>
      </c>
      <c r="H41" s="1" t="s">
        <v>251</v>
      </c>
      <c r="I41" s="1" t="s">
        <v>498</v>
      </c>
      <c r="J41" s="1" t="s">
        <v>30</v>
      </c>
      <c r="K41" s="1" t="s">
        <v>499</v>
      </c>
      <c r="L41" s="1" t="s">
        <v>499</v>
      </c>
      <c r="M41" s="1" t="s">
        <v>254</v>
      </c>
      <c r="N41" s="1" t="s">
        <v>254</v>
      </c>
      <c r="O41" s="1" t="s">
        <v>255</v>
      </c>
      <c r="P41" s="1" t="s">
        <v>256</v>
      </c>
      <c r="Q41" s="1" t="s">
        <v>257</v>
      </c>
      <c r="R41" s="1" t="s">
        <v>500</v>
      </c>
      <c r="S41" s="1" t="s">
        <v>259</v>
      </c>
      <c r="T41" s="1" t="s">
        <v>260</v>
      </c>
      <c r="U41" s="1" t="s">
        <v>261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2022-03-25T02:47:59Z</dcterms:created>
  <dcterms:modified xsi:type="dcterms:W3CDTF">2022-03-25T02:56:27Z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CAC6FB3B5B874ACE83B92EE00D36C423</vt:lpwstr>
  </property>
  <property fmtid="{D5CDD505-2E9C-101B-9397-08002B2CF9AE}" pid="3" name="KSOProductBuildVer">
    <vt:lpwstr>2052-11.1.0.11365</vt:lpwstr>
  </property>
</Properties>
</file>