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<sst xmlns="http://schemas.openxmlformats.org/spreadsheetml/2006/main" count="226" uniqueCount="113">
  <si>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</si>
  <si>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</si>
  <si>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</si>
  <si>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</si>
  <si>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</si>
  <si>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</si>
  <si>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</si>
  <si>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</si>
  <si>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</si>
  <si>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</si>
  <si>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</si>
  <si>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</si>
  <si>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</si>
  <si>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</si>
  <si>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</si>
  <si>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</si>
  <si>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</si>
  <si>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</si>
  <si>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</si>
  <si>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</si>
  <si>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</si>
  <si>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</si>
  <si>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</si>
  <si>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</si>
  <si>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</si>
  <si>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17666216639	</t>
  </si>
  <si>
    <t>Ctrip</t>
  </si>
  <si>
    <t>正常</t>
  </si>
  <si>
    <t>[武汉]维也纳国际酒店(武汉长江大桥黄鹤楼店)(71584343)</t>
  </si>
  <si>
    <t>豪华大床房&lt;双人入住&gt;&lt;内宾&gt;&lt;预付&gt;&lt;双早&gt;</t>
  </si>
  <si>
    <t>CNY</t>
  </si>
  <si>
    <t>陆立娴</t>
  </si>
  <si>
    <t>CA11323220324CNY</t>
  </si>
  <si>
    <t>未提现</t>
  </si>
  <si>
    <t>携程开票</t>
  </si>
  <si>
    <t xml:space="preserve">2471150	</t>
  </si>
  <si>
    <t xml:space="preserve">	</t>
  </si>
  <si>
    <t>取消</t>
  </si>
  <si>
    <t xml:space="preserve">17687774252	</t>
  </si>
  <si>
    <t>[桂林]桂林高铁北站亚朵酒店(65109273)</t>
  </si>
  <si>
    <t>高级大床房&lt;双人入住&gt;&lt;内宾&gt;&lt;预付&gt;&lt;单早&gt;</t>
  </si>
  <si>
    <t>陈谟健</t>
  </si>
  <si>
    <t xml:space="preserve">17678832699	</t>
  </si>
  <si>
    <t>[泸县]麗枫酒店(泸县高铁站万福大都汇店)(73285162)</t>
  </si>
  <si>
    <t>商务大床房&lt;双人入住&gt;&lt;内宾&gt;&lt;预付&gt;&lt;无早&gt;</t>
  </si>
  <si>
    <t>曾勇</t>
  </si>
  <si>
    <t>CA11323220325CNY</t>
  </si>
  <si>
    <t xml:space="preserve">17690366460	</t>
  </si>
  <si>
    <t>[重庆]城市便捷酒店(重庆大坪医院店)(71643393)</t>
  </si>
  <si>
    <t>商务大床房&lt;双人入住&gt;&lt;内宾&gt;&lt;预付&gt;&lt;双早&gt;</t>
  </si>
  <si>
    <t>雷乐</t>
  </si>
  <si>
    <t xml:space="preserve">2477166	</t>
  </si>
  <si>
    <t xml:space="preserve">17690480695	</t>
  </si>
  <si>
    <t>[扬州]城市便捷酒店(扬州江都利民北路店)(83294342)</t>
  </si>
  <si>
    <t>商务双床房&lt;双人入住&gt;&lt;内宾&gt;&lt;预付&gt;&lt;双早&gt;</t>
  </si>
  <si>
    <t>李红杰</t>
  </si>
  <si>
    <t xml:space="preserve">2477259	</t>
  </si>
  <si>
    <t>，</t>
  </si>
  <si>
    <t xml:space="preserve">A220325100202481 </t>
  </si>
  <si>
    <t>CNY / HKD 当前参考汇率: 1.225886869</t>
  </si>
  <si>
    <t>总计：1303.68 CNY/
1598.16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</si>
  <si>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</si>
  <si>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</si>
  <si>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</si>
  <si>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</si>
  <si>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</si>
  <si>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</si>
  <si>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</si>
  <si>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</si>
  <si>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</si>
  <si>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</si>
  <si>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</si>
  <si>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</si>
  <si>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</si>
  <si>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</si>
  <si>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</si>
  <si>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</si>
  <si>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</si>
  <si>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</si>
  <si>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</si>
  <si>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2477259</t>
  </si>
  <si>
    <t>城市便捷酒店(扬州江都利民北路店)</t>
  </si>
  <si>
    <t>2022-03-22</t>
  </si>
  <si>
    <t>退房日月结</t>
  </si>
  <si>
    <t>161.16</t>
  </si>
  <si>
    <t>RMB</t>
  </si>
  <si>
    <t>0</t>
  </si>
  <si>
    <t>0.00</t>
  </si>
  <si>
    <t>携程汇智国内直连</t>
  </si>
  <si>
    <t>1861</t>
  </si>
  <si>
    <t>2022-03-21 20:23:57</t>
  </si>
  <si>
    <t>否</t>
  </si>
  <si>
    <t>汇智国际旅游发展有限公司</t>
  </si>
  <si>
    <t>直连</t>
  </si>
  <si>
    <t>2477166</t>
  </si>
  <si>
    <t>城市便捷酒店(重庆大坪肖家湾店)</t>
  </si>
  <si>
    <t>206.04</t>
  </si>
  <si>
    <t>2022-03-21 19:05:45</t>
  </si>
  <si>
    <t>2022-03-20</t>
  </si>
  <si>
    <t>2475594</t>
  </si>
  <si>
    <t>桂林高铁北站亚朵酒店</t>
  </si>
  <si>
    <t>285.93</t>
  </si>
  <si>
    <t>2022-03-20 16:22:21</t>
  </si>
  <si>
    <t>2022-03-19</t>
  </si>
  <si>
    <t>2474330</t>
  </si>
  <si>
    <t>麗枫酒店(泸州泸县万福大都汇店)</t>
  </si>
  <si>
    <t>650.55</t>
  </si>
  <si>
    <t>2022-03-19 15:24:42</t>
  </si>
  <si>
    <t>2022-03-17</t>
  </si>
  <si>
    <t>2471150</t>
  </si>
  <si>
    <t>维也纳国际酒店（武汉长江大桥黄鹤楼店）</t>
  </si>
  <si>
    <t>2022-03-18</t>
  </si>
  <si>
    <t>2022-03-17 14:08:50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</si>
</sst>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40" sqref="C40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44638</v>
      </c>
      <c r="G2" s="6">
        <v>44641</v>
      </c>
      <c r="H2" s="4">
        <v>1</v>
      </c>
      <c r="I2" s="4">
        <v>3</v>
      </c>
      <c r="J2" s="4">
        <v>3</v>
      </c>
      <c r="K2" s="4" t="s">
        <v>30</v>
      </c>
      <c r="L2" s="4">
        <v>834.09</v>
      </c>
      <c r="M2" s="4">
        <v>834.09</v>
      </c>
      <c r="N2" s="4" t="s">
        <v>31</v>
      </c>
      <c r="O2" s="4" t="s">
        <v>32</v>
      </c>
      <c r="P2" s="4" t="s">
        <v>33</v>
      </c>
      <c r="Q2" s="4">
        <v>0</v>
      </c>
      <c r="R2" s="7">
        <v>44637</v>
      </c>
      <c r="S2" s="6">
        <v>44644</v>
      </c>
      <c r="T2" s="4" t="s">
        <v>34</v>
      </c>
      <c r="U2" s="4">
        <v>834.09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44638</v>
      </c>
      <c r="G3" s="6">
        <v>44641</v>
      </c>
      <c r="H3" s="4">
        <v>1</v>
      </c>
      <c r="I3" s="4">
        <v>3</v>
      </c>
      <c r="J3" s="4">
        <v>3</v>
      </c>
      <c r="K3" s="4" t="s">
        <v>30</v>
      </c>
      <c r="L3" s="4">
        <v>-834.09</v>
      </c>
      <c r="M3" s="4">
        <v>-834.09</v>
      </c>
      <c r="N3" s="4" t="s">
        <v>31</v>
      </c>
      <c r="O3" s="4" t="s">
        <v>32</v>
      </c>
      <c r="P3" s="4" t="s">
        <v>33</v>
      </c>
      <c r="Q3" s="4">
        <v>0</v>
      </c>
      <c r="R3" s="7">
        <v>44637</v>
      </c>
      <c r="S3" s="6">
        <v>44644</v>
      </c>
      <c r="T3" s="4" t="s">
        <v>34</v>
      </c>
      <c r="U3" s="4">
        <v>-834.09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44640</v>
      </c>
      <c r="G4" s="6">
        <v>44641</v>
      </c>
      <c r="H4" s="4">
        <v>1</v>
      </c>
      <c r="I4" s="4">
        <v>1</v>
      </c>
      <c r="J4" s="4">
        <v>1</v>
      </c>
      <c r="K4" s="4" t="s">
        <v>30</v>
      </c>
      <c r="L4" s="4">
        <v>285.93</v>
      </c>
      <c r="M4" s="4">
        <v>285.93</v>
      </c>
      <c r="N4" s="4" t="s">
        <v>41</v>
      </c>
      <c r="O4" s="4" t="s">
        <v>32</v>
      </c>
      <c r="P4" s="4" t="s">
        <v>33</v>
      </c>
      <c r="Q4" s="4">
        <v>0</v>
      </c>
      <c r="R4" s="7">
        <v>44640</v>
      </c>
      <c r="S4" s="6">
        <v>44644</v>
      </c>
      <c r="T4" s="4" t="s">
        <v>34</v>
      </c>
      <c r="U4" s="4">
        <v>285.93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44639</v>
      </c>
      <c r="G5" s="6">
        <v>44642</v>
      </c>
      <c r="H5" s="4">
        <v>1</v>
      </c>
      <c r="I5" s="4">
        <v>3</v>
      </c>
      <c r="J5" s="4">
        <v>3</v>
      </c>
      <c r="K5" s="4" t="s">
        <v>30</v>
      </c>
      <c r="L5" s="4">
        <v>650.55</v>
      </c>
      <c r="M5" s="4">
        <v>650.55</v>
      </c>
      <c r="N5" s="4" t="s">
        <v>45</v>
      </c>
      <c r="O5" s="4" t="s">
        <v>46</v>
      </c>
      <c r="P5" s="4" t="s">
        <v>33</v>
      </c>
      <c r="Q5" s="4">
        <v>0</v>
      </c>
      <c r="R5" s="7">
        <v>44639</v>
      </c>
      <c r="S5" s="6">
        <v>44645</v>
      </c>
      <c r="T5" s="4" t="s">
        <v>34</v>
      </c>
      <c r="U5" s="4">
        <v>650.55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44641</v>
      </c>
      <c r="G6" s="6">
        <v>44642</v>
      </c>
      <c r="H6" s="4">
        <v>1</v>
      </c>
      <c r="I6" s="4">
        <v>1</v>
      </c>
      <c r="J6" s="4">
        <v>1</v>
      </c>
      <c r="K6" s="4" t="s">
        <v>30</v>
      </c>
      <c r="L6" s="4">
        <v>206.04</v>
      </c>
      <c r="M6" s="4">
        <v>206.04</v>
      </c>
      <c r="N6" s="4" t="s">
        <v>50</v>
      </c>
      <c r="O6" s="4" t="s">
        <v>46</v>
      </c>
      <c r="P6" s="4" t="s">
        <v>33</v>
      </c>
      <c r="Q6" s="4">
        <v>0</v>
      </c>
      <c r="R6" s="7">
        <v>44641</v>
      </c>
      <c r="S6" s="6">
        <v>44645</v>
      </c>
      <c r="T6" s="4" t="s">
        <v>34</v>
      </c>
      <c r="U6" s="4">
        <v>206.04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44641</v>
      </c>
      <c r="G7" s="6">
        <v>44642</v>
      </c>
      <c r="H7" s="4">
        <v>1</v>
      </c>
      <c r="I7" s="4">
        <v>1</v>
      </c>
      <c r="J7" s="4">
        <v>1</v>
      </c>
      <c r="K7" s="4" t="s">
        <v>30</v>
      </c>
      <c r="L7" s="4">
        <v>161.16</v>
      </c>
      <c r="M7" s="4">
        <v>161.16</v>
      </c>
      <c r="N7" s="4" t="s">
        <v>55</v>
      </c>
      <c r="O7" s="4" t="s">
        <v>46</v>
      </c>
      <c r="P7" s="4" t="s">
        <v>33</v>
      </c>
      <c r="Q7" s="4">
        <v>0</v>
      </c>
      <c r="R7" s="7">
        <v>44641</v>
      </c>
      <c r="S7" s="6">
        <v>44645</v>
      </c>
      <c r="T7" s="4" t="s">
        <v>34</v>
      </c>
      <c r="U7" s="4">
        <v>161.16</v>
      </c>
      <c r="V7" s="4">
        <v>0</v>
      </c>
      <c r="W7" s="4">
        <v>0</v>
      </c>
      <c r="X7" s="4" t="s">
        <v>56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17666216639</v>
      </c>
      <c r="B2" s="6">
        <v>44638</v>
      </c>
      <c r="C2" s="6">
        <v>44641</v>
      </c>
      <c r="D2" s="4">
        <v>0</v>
      </c>
      <c r="E2" s="4" t="str">
        <f>VLOOKUP(A2,HOP!A:L,12,0)</f>
        <v>0.00</v>
      </c>
      <c r="F2" s="4" t="str">
        <f>VLOOKUP(A2,HOP!A:C,3,0)</f>
        <v>2471150</v>
      </c>
      <c r="G2" s="4">
        <f>D2-E2</f>
        <v>0</v>
      </c>
      <c r="H2" s="4" t="str">
        <f>$H$1&amp;F2</f>
        <v>，2471150</v>
      </c>
      <c r="I2" s="4" t="str">
        <f>VLOOKUP(A2,HOP!A:U,21,0)</f>
        <v>直连</v>
      </c>
    </row>
    <row r="3" s="4" customFormat="1" spans="1:9">
      <c r="A3" s="5">
        <v>17687774252</v>
      </c>
      <c r="B3" s="6">
        <v>44640</v>
      </c>
      <c r="C3" s="6">
        <v>44641</v>
      </c>
      <c r="D3" s="4">
        <v>285.93</v>
      </c>
      <c r="E3" s="4" t="str">
        <f>VLOOKUP(A3,HOP!A:L,12,0)</f>
        <v>285.93</v>
      </c>
      <c r="F3" s="4" t="str">
        <f>VLOOKUP(A3,HOP!A:C,3,0)</f>
        <v>2475594</v>
      </c>
      <c r="G3" s="4">
        <f>D3-E3</f>
        <v>0</v>
      </c>
      <c r="H3" s="4" t="str">
        <f>$H$1&amp;F3</f>
        <v>，2475594</v>
      </c>
      <c r="I3" s="4" t="str">
        <f>VLOOKUP(A3,HOP!A:U,21,0)</f>
        <v>直连</v>
      </c>
    </row>
    <row r="4" s="4" customFormat="1" spans="1:9">
      <c r="A4" s="5">
        <v>17678832699</v>
      </c>
      <c r="B4" s="6">
        <v>44639</v>
      </c>
      <c r="C4" s="6">
        <v>44642</v>
      </c>
      <c r="D4" s="4">
        <v>650.55</v>
      </c>
      <c r="E4" s="4" t="str">
        <f>VLOOKUP(A4,HOP!A:L,12,0)</f>
        <v>650.55</v>
      </c>
      <c r="F4" s="4" t="str">
        <f>VLOOKUP(A4,HOP!A:C,3,0)</f>
        <v>2474330</v>
      </c>
      <c r="G4" s="4">
        <f>D4-E4</f>
        <v>0</v>
      </c>
      <c r="H4" s="4" t="str">
        <f>$H$1&amp;F4</f>
        <v>，2474330</v>
      </c>
      <c r="I4" s="4" t="str">
        <f>VLOOKUP(A4,HOP!A:U,21,0)</f>
        <v>直连</v>
      </c>
    </row>
    <row r="5" s="4" customFormat="1" spans="1:9">
      <c r="A5" s="5">
        <v>17690366460</v>
      </c>
      <c r="B5" s="6">
        <v>44641</v>
      </c>
      <c r="C5" s="6">
        <v>44642</v>
      </c>
      <c r="D5" s="4">
        <v>206.04</v>
      </c>
      <c r="E5" s="4" t="str">
        <f>VLOOKUP(A5,HOP!A:L,12,0)</f>
        <v>206.04</v>
      </c>
      <c r="F5" s="4" t="str">
        <f>VLOOKUP(A5,HOP!A:C,3,0)</f>
        <v>2477166</v>
      </c>
      <c r="G5" s="4">
        <f>D5-E5</f>
        <v>0</v>
      </c>
      <c r="H5" s="4" t="str">
        <f>$H$1&amp;F5</f>
        <v>，2477166</v>
      </c>
      <c r="I5" s="4" t="str">
        <f>VLOOKUP(A5,HOP!A:U,21,0)</f>
        <v>直连</v>
      </c>
    </row>
    <row r="6" s="4" customFormat="1" spans="1:9">
      <c r="A6" s="5">
        <v>17690480695</v>
      </c>
      <c r="B6" s="6">
        <v>44641</v>
      </c>
      <c r="C6" s="6">
        <v>44642</v>
      </c>
      <c r="D6" s="4">
        <v>161.16</v>
      </c>
      <c r="E6" s="4" t="str">
        <f>VLOOKUP(A6,HOP!A:L,12,0)</f>
        <v>161.16</v>
      </c>
      <c r="F6" s="4" t="str">
        <f>VLOOKUP(A6,HOP!A:C,3,0)</f>
        <v>2477259</v>
      </c>
      <c r="G6" s="4">
        <f>D6-E6</f>
        <v>0</v>
      </c>
      <c r="H6" s="4" t="str">
        <f>$H$1&amp;F6</f>
        <v>，2477259</v>
      </c>
      <c r="I6" s="4" t="str">
        <f>VLOOKUP(A6,HOP!A:U,21,0)</f>
        <v>直连</v>
      </c>
    </row>
    <row r="8" spans="4:4">
      <c r="D8" s="4">
        <f>SUM(D2:D7)</f>
        <v>1303.68</v>
      </c>
    </row>
    <row r="15" spans="1:1">
      <c r="A15" s="4" t="s">
        <v>58</v>
      </c>
    </row>
    <row r="16" spans="1:1">
      <c r="A16" s="4" t="s">
        <v>59</v>
      </c>
    </row>
    <row r="17" spans="1:1">
      <c r="A17" s="4" t="s">
        <v>60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37" sqref="E37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</row>
    <row r="2" s="1" customFormat="1" spans="1:21">
      <c r="A2" s="3">
        <v>17690480695</v>
      </c>
      <c r="B2" s="1" t="s">
        <v>79</v>
      </c>
      <c r="C2" s="1" t="s">
        <v>80</v>
      </c>
      <c r="D2" s="1" t="s">
        <v>81</v>
      </c>
      <c r="E2" s="1" t="s">
        <v>55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17690366460</v>
      </c>
      <c r="B3" s="1" t="s">
        <v>79</v>
      </c>
      <c r="C3" s="1" t="s">
        <v>94</v>
      </c>
      <c r="D3" s="1" t="s">
        <v>95</v>
      </c>
      <c r="E3" s="1" t="s">
        <v>50</v>
      </c>
      <c r="F3" s="1" t="s">
        <v>79</v>
      </c>
      <c r="G3" s="1" t="s">
        <v>82</v>
      </c>
      <c r="H3" s="1" t="s">
        <v>83</v>
      </c>
      <c r="I3" s="1" t="s">
        <v>96</v>
      </c>
      <c r="J3" s="1" t="s">
        <v>85</v>
      </c>
      <c r="K3" s="1" t="s">
        <v>96</v>
      </c>
      <c r="L3" s="1" t="s">
        <v>96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97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17687774252</v>
      </c>
      <c r="B4" s="1" t="s">
        <v>98</v>
      </c>
      <c r="C4" s="1" t="s">
        <v>99</v>
      </c>
      <c r="D4" s="1" t="s">
        <v>100</v>
      </c>
      <c r="E4" s="1" t="s">
        <v>41</v>
      </c>
      <c r="F4" s="1" t="s">
        <v>98</v>
      </c>
      <c r="G4" s="1" t="s">
        <v>79</v>
      </c>
      <c r="H4" s="1" t="s">
        <v>83</v>
      </c>
      <c r="I4" s="1" t="s">
        <v>101</v>
      </c>
      <c r="J4" s="1" t="s">
        <v>85</v>
      </c>
      <c r="K4" s="1" t="s">
        <v>101</v>
      </c>
      <c r="L4" s="1" t="s">
        <v>101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102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17678832699</v>
      </c>
      <c r="B5" s="1" t="s">
        <v>103</v>
      </c>
      <c r="C5" s="1" t="s">
        <v>104</v>
      </c>
      <c r="D5" s="1" t="s">
        <v>105</v>
      </c>
      <c r="E5" s="1" t="s">
        <v>45</v>
      </c>
      <c r="F5" s="1" t="s">
        <v>103</v>
      </c>
      <c r="G5" s="1" t="s">
        <v>82</v>
      </c>
      <c r="H5" s="1" t="s">
        <v>83</v>
      </c>
      <c r="I5" s="1" t="s">
        <v>106</v>
      </c>
      <c r="J5" s="1" t="s">
        <v>85</v>
      </c>
      <c r="K5" s="1" t="s">
        <v>106</v>
      </c>
      <c r="L5" s="1" t="s">
        <v>106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107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17666216639</v>
      </c>
      <c r="B6" s="1" t="s">
        <v>108</v>
      </c>
      <c r="C6" s="1" t="s">
        <v>109</v>
      </c>
      <c r="D6" s="1" t="s">
        <v>110</v>
      </c>
      <c r="E6" s="1" t="s">
        <v>31</v>
      </c>
      <c r="F6" s="1" t="s">
        <v>111</v>
      </c>
      <c r="G6" s="1" t="s">
        <v>79</v>
      </c>
      <c r="H6" s="1" t="s">
        <v>83</v>
      </c>
      <c r="I6" s="1" t="s">
        <v>87</v>
      </c>
      <c r="J6" s="1" t="s">
        <v>85</v>
      </c>
      <c r="K6" s="1" t="s">
        <v>87</v>
      </c>
      <c r="L6" s="1" t="s">
        <v>87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112</v>
      </c>
      <c r="S6" s="1" t="s">
        <v>91</v>
      </c>
      <c r="T6" s="1" t="s">
        <v>92</v>
      </c>
      <c r="U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2022-03-25T01:56:08Z</dcterms:created>
  <dcterms:modified xsi:type="dcterms:W3CDTF">2022-03-25T02:00:40Z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05A6D426DA4D44B1B040B40964FED6CB</vt:lpwstr>
  </property>
  <property fmtid="{D5CDD505-2E9C-101B-9397-08002B2CF9AE}" pid="3" name="KSOProductBuildVer">
    <vt:lpwstr>2052-11.1.0.11365</vt:lpwstr>
  </property>
</Properties>
</file>