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对账!$A$1:$X$41</definedName>
  </definedNames>
  <calcPr calcId="144525"/>
</workbook>
</file>

<file path=xl/sharedStrings.xml><?xml version="1.0" encoding="utf-8"?>
<sst xmlns="http://schemas.openxmlformats.org/spreadsheetml/2006/main" count="1315" uniqueCount="489">
  <si>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</si>
  <si>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</si>
  <si>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</si>
  <si>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</si>
  <si>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</si>
  <si>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</si>
  <si>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</si>
  <si>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</si>
  <si>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</si>
  <si>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</si>
  <si>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</si>
  <si>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</si>
  <si>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</si>
  <si>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</si>
  <si>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</si>
  <si>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</si>
  <si>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</si>
  <si>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</si>
  <si>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</si>
  <si>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</si>
  <si>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</si>
  <si>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</si>
  <si>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</si>
  <si>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</si>
  <si>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</si>
  <si>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16612718773	</t>
  </si>
  <si>
    <t>Ctrip</t>
  </si>
  <si>
    <t>正常</t>
  </si>
  <si>
    <t>[孟菲斯]格雷斯兰酒店(The Guest House at Graceland)(21800752)</t>
  </si>
  <si>
    <t>豪华特大床房&lt;不退款&gt;&lt;2人入住&gt;</t>
  </si>
  <si>
    <t>USD</t>
  </si>
  <si>
    <t>Rossini/Sharon</t>
  </si>
  <si>
    <t>CA6352220328USD-W</t>
  </si>
  <si>
    <t>未提现</t>
  </si>
  <si>
    <t>携程开票</t>
  </si>
  <si>
    <t xml:space="preserve">2280986	</t>
  </si>
  <si>
    <t xml:space="preserve">68721SC266836	</t>
  </si>
  <si>
    <t xml:space="preserve">16959045415	</t>
  </si>
  <si>
    <t>[哥打京那巴鲁]哥打京那巴鲁婆罗洲背包客旅舍(Borneo Backpackers Kota Kinabalu)(48374286)</t>
  </si>
  <si>
    <t>双人床房&lt;2人入住&gt;&lt;不退款&gt;&lt;早餐&gt;</t>
  </si>
  <si>
    <t>Amir/Azhari</t>
  </si>
  <si>
    <t xml:space="preserve">2334877	</t>
  </si>
  <si>
    <t xml:space="preserve">	</t>
  </si>
  <si>
    <t xml:space="preserve">17178680872	</t>
  </si>
  <si>
    <t>[奥尔良]新奥尔良诺普西酒店(NOPSI Hotel, New Orleans)(44683399)</t>
  </si>
  <si>
    <t>豪华套房1张特大床&lt;2人入住&gt;&lt;不退款&gt;</t>
  </si>
  <si>
    <t>LeBeau/Kramer,Whittington/Kody,Doessel/John,Buzynski/John,Genslinger/Matt,McCord/Matt</t>
  </si>
  <si>
    <t xml:space="preserve">2391752	</t>
  </si>
  <si>
    <t xml:space="preserve">473696	</t>
  </si>
  <si>
    <t xml:space="preserve">17178682882	</t>
  </si>
  <si>
    <t>Grambo/Kent,Jacob/Ben,LeBeau/Ryan,Mendoza/Aaron</t>
  </si>
  <si>
    <t xml:space="preserve">2391753	</t>
  </si>
  <si>
    <t>75045SC114770</t>
  </si>
  <si>
    <t xml:space="preserve">75045SC114769	</t>
  </si>
  <si>
    <t xml:space="preserve">17178684279	</t>
  </si>
  <si>
    <t>豪华2张大床房(至少连住2晚及以上)&lt;2人入住&gt;&lt;不退款&gt;</t>
  </si>
  <si>
    <t>OQuinn/Chad,Sutarik/Mike</t>
  </si>
  <si>
    <t xml:space="preserve">2391756	</t>
  </si>
  <si>
    <t xml:space="preserve">473702	</t>
  </si>
  <si>
    <t xml:space="preserve">17297991548	</t>
  </si>
  <si>
    <t>[索兹]都柏林机场北索兹旅游宾馆(Travelodge Dublin Airport North 'Swords')(22038047)</t>
  </si>
  <si>
    <t>双人床房&lt;不退款&gt;&lt;2人入住&gt;</t>
  </si>
  <si>
    <t>Newburn/James,Newburn/Linda</t>
  </si>
  <si>
    <t xml:space="preserve">2414042	</t>
  </si>
  <si>
    <t xml:space="preserve">1538870661	</t>
  </si>
  <si>
    <t xml:space="preserve">17344018476	</t>
  </si>
  <si>
    <t>[巴黎]瓦鲁圣日耳曼酒店(Hôtel Vaneau Saint Germain)(46912039)</t>
  </si>
  <si>
    <t>双人床房(至少连住2晚及以上)&lt;2人入住&gt;&lt;不退款&gt;&lt;早餐&gt;</t>
  </si>
  <si>
    <t>Serne/Monetta Maria</t>
  </si>
  <si>
    <t xml:space="preserve">1893149157	</t>
  </si>
  <si>
    <t xml:space="preserve">17461262553	</t>
  </si>
  <si>
    <t>[诺伊达]P.K. 住宅酒店(Hotel P.K. Residency)(46915177)</t>
  </si>
  <si>
    <t>行政客房&lt;不退款&gt;&lt;2人入住&gt;</t>
  </si>
  <si>
    <t>C N/Prasad</t>
  </si>
  <si>
    <t xml:space="preserve">2431939	</t>
  </si>
  <si>
    <t xml:space="preserve">Confirmed on mobile app	</t>
  </si>
  <si>
    <t>取消</t>
  </si>
  <si>
    <t>阶梯</t>
  </si>
  <si>
    <t xml:space="preserve">17589524074	</t>
  </si>
  <si>
    <t>[比洛克西]美岸酒店(Beau Rivage)(39489491)</t>
  </si>
  <si>
    <t>豪华客房1张特大床（城景）&lt;不退款&gt;&lt;2人入住&gt;</t>
  </si>
  <si>
    <t>NELLEN/LINDA</t>
  </si>
  <si>
    <t xml:space="preserve">2454800	</t>
  </si>
  <si>
    <t xml:space="preserve">898646844	</t>
  </si>
  <si>
    <t xml:space="preserve">17606127922	</t>
  </si>
  <si>
    <t>[吉隆坡]吉隆坡四季酒店(Four Seasons Hotel Kuala Lumpur)(16978223)</t>
  </si>
  <si>
    <t>两卧室豪华公寓（行政公寓俱乐部待遇）&lt;2人入住&gt;&lt;不退款&gt;</t>
  </si>
  <si>
    <t>GUO/SIYU</t>
  </si>
  <si>
    <t xml:space="preserve">2458299	</t>
  </si>
  <si>
    <t xml:space="preserve">3135146	</t>
  </si>
  <si>
    <t xml:space="preserve">17618636792	</t>
  </si>
  <si>
    <t>[迈阿密海滩]瑟福塞德迈阿密海滩原住客栈(Residence Inn by Marriott Miami Beach Surfside)(16086175)</t>
  </si>
  <si>
    <t>特大床一室房&lt;2人入住&gt;&lt;不退款&gt;&lt;普通会员&gt;</t>
  </si>
  <si>
    <t>Brofsky/Kayla</t>
  </si>
  <si>
    <t xml:space="preserve">2460667	</t>
  </si>
  <si>
    <t xml:space="preserve">96732142	</t>
  </si>
  <si>
    <t xml:space="preserve">17649384273	</t>
  </si>
  <si>
    <t>[德尔雷海滩]大西洋宾馆(Atlantic Hideaway)(39898625)</t>
  </si>
  <si>
    <t>客房1张特大床&lt;2人入住&gt;&lt;不退款&gt;</t>
  </si>
  <si>
    <t>Thompson/Alan Mark</t>
  </si>
  <si>
    <t xml:space="preserve">EXP-1908778768	</t>
  </si>
  <si>
    <t xml:space="preserve">17649514674	</t>
  </si>
  <si>
    <t>[都柏林]韦斯特伯里酒店(The Westbury Hotel)(16071007)</t>
  </si>
  <si>
    <t>经典大床房&lt;2人入住&gt;&lt;不退款&gt;</t>
  </si>
  <si>
    <t>YU/JINGZHI</t>
  </si>
  <si>
    <t xml:space="preserve">Acknowledged	</t>
  </si>
  <si>
    <t xml:space="preserve">17656916999	</t>
  </si>
  <si>
    <t>[檀香山]克罗克斯酒店(Hotel La Croix)(44806323)</t>
  </si>
  <si>
    <t>白银房（特大床）&lt;2人入住&gt;&lt;不退款&gt;</t>
  </si>
  <si>
    <t>Cox/Angel</t>
  </si>
  <si>
    <t xml:space="preserve">27002	</t>
  </si>
  <si>
    <t xml:space="preserve">17665378972	</t>
  </si>
  <si>
    <t>[华城市]斯塔兹东滩酒店(Staz Hotel Dongtan)(46895032)</t>
  </si>
  <si>
    <t>高级双床房&lt;不退款&gt;&lt;2人入住&gt;</t>
  </si>
  <si>
    <t>CHOI/NANYOUNG,Jang/Minguk</t>
  </si>
  <si>
    <t xml:space="preserve">2470618	</t>
  </si>
  <si>
    <t xml:space="preserve">17665987709	</t>
  </si>
  <si>
    <t>[旧金山]联合广场精品菠萝住宿酒店(Staypineapple, An Elegant Hotel, Union Square)(48384212)</t>
  </si>
  <si>
    <t>客房, 1 张特大床 (Celebrity)&lt;2人入住&gt;&lt;不退款&gt;</t>
  </si>
  <si>
    <t>CHANG/VANESSA</t>
  </si>
  <si>
    <t xml:space="preserve">2470833	</t>
  </si>
  <si>
    <t xml:space="preserve">4917688	</t>
  </si>
  <si>
    <t xml:space="preserve">17677737416	</t>
  </si>
  <si>
    <t>[万锦]万锦/多伦多蒙地卡罗酒店(Monte Carlo Inn Markham Toronto)(22451101)</t>
  </si>
  <si>
    <t>标准房, 1 张大床(至少连住2晚及以上)&lt;2人入住&gt;&lt;不退款&gt;&lt;早餐&gt;</t>
  </si>
  <si>
    <t>Gosselin/Joel</t>
  </si>
  <si>
    <t xml:space="preserve">2473666	</t>
  </si>
  <si>
    <t xml:space="preserve">362185	</t>
  </si>
  <si>
    <t>退单</t>
  </si>
  <si>
    <t xml:space="preserve">17678936486	</t>
  </si>
  <si>
    <t>[菲尔顿]布里斯托尔乡村酒店(Village Hotel Bristol)(39557148)</t>
  </si>
  <si>
    <t>俱乐部双人房（免费健身房和游泳池）&lt;不退款&gt;&lt;2人入住&gt;</t>
  </si>
  <si>
    <t>Odoh/Chibekee</t>
  </si>
  <si>
    <t xml:space="preserve">2474387	</t>
  </si>
  <si>
    <t xml:space="preserve">106339303	</t>
  </si>
  <si>
    <t xml:space="preserve">17680295432	</t>
  </si>
  <si>
    <t>[格雷梅]卡帕多奇亚精英石屋酒店(Cappadocia Elite Stone House)(39567443)</t>
  </si>
  <si>
    <t>舒适双人间(至少连住2晚及以上)&lt;2人入住&gt;&lt;不退款&gt;&lt;早餐&gt;</t>
  </si>
  <si>
    <t>ASROH/MOHD AZIZAN,ZAKIMAN/ZAZARIDA</t>
  </si>
  <si>
    <t xml:space="preserve">2475096	</t>
  </si>
  <si>
    <t xml:space="preserve">1911761	</t>
  </si>
  <si>
    <t xml:space="preserve">17680294858	</t>
  </si>
  <si>
    <t>[弗朗斯地区鲁瓦西]阿克蒂苏尔斯施坦丁套房酒店(Standing Hotel Suites by Actisource)(39523390)</t>
  </si>
  <si>
    <t>精致套房&lt;2人入住&gt;&lt;不退款&gt;</t>
  </si>
  <si>
    <t>Bourkhis/Sadok</t>
  </si>
  <si>
    <t xml:space="preserve">2475093	</t>
  </si>
  <si>
    <t xml:space="preserve">17680474749	</t>
  </si>
  <si>
    <t>[河内]河内酒店(Hanoi Hotel)(46874630)</t>
  </si>
  <si>
    <t>豪华房&lt;2人入住&gt;&lt;不退款&gt;</t>
  </si>
  <si>
    <t>OOI/JIAN FENG</t>
  </si>
  <si>
    <t xml:space="preserve">2475182	</t>
  </si>
  <si>
    <t xml:space="preserve">17687354762	</t>
  </si>
  <si>
    <t>[巴科洛德]色达国会大厦中央酒店(Seda Capitol Central)(39534060)</t>
  </si>
  <si>
    <t>豪华间&lt;2人入住&gt;&lt;不退款&gt;</t>
  </si>
  <si>
    <t>Whelan/Peter</t>
  </si>
  <si>
    <t xml:space="preserve">2475440	</t>
  </si>
  <si>
    <t xml:space="preserve">17688840837	</t>
  </si>
  <si>
    <t>[布拉格]布拉格杜鸥酒店(Hotel Duo Prague)(16126866)</t>
  </si>
  <si>
    <t>高级双床房&lt;2人入住&gt;&lt;不退款&gt;&lt;早餐&gt;</t>
  </si>
  <si>
    <t>Brennan/Ciara sian</t>
  </si>
  <si>
    <t xml:space="preserve">17279484618	</t>
  </si>
  <si>
    <t>赔款</t>
  </si>
  <si>
    <t>[休斯敦]休斯顿商业街廊下韦斯特海默购物区美国长住酒店(Extended Stay America Suites - Houston - Galleria - Westheimer)(7043315)</t>
  </si>
  <si>
    <t>工作室1特大床&lt;2人入住&gt;&lt;不退款&gt;</t>
  </si>
  <si>
    <t>Khanbolooki/Saeed</t>
  </si>
  <si>
    <t xml:space="preserve">2412727	</t>
  </si>
  <si>
    <t xml:space="preserve">159551045	</t>
  </si>
  <si>
    <t xml:space="preserve">17690058942	</t>
  </si>
  <si>
    <t>[马累]马累漂亮酒店(Hotel Lonuveli Maldives)(44800034)</t>
  </si>
  <si>
    <t>karrupiah/vicknesh</t>
  </si>
  <si>
    <t xml:space="preserve">2476972	</t>
  </si>
  <si>
    <t xml:space="preserve">17690882144	</t>
  </si>
  <si>
    <t>[阿姆斯特丹]阿姆斯特丹市中心丽笙蓝标酒店(Radisson Blu Hotel, Amsterdam City Center)(15998607)</t>
  </si>
  <si>
    <t>尊贵房&lt;不退款&gt;&lt;2人入住&gt;</t>
  </si>
  <si>
    <t>Miletic/Leon</t>
  </si>
  <si>
    <t xml:space="preserve">2477465	</t>
  </si>
  <si>
    <t xml:space="preserve">17690919197	</t>
  </si>
  <si>
    <t>豪华客房1张特大床&lt;2人入住&gt;&lt;不退款&gt;</t>
  </si>
  <si>
    <t>Muprhy/John</t>
  </si>
  <si>
    <t xml:space="preserve">2477472	</t>
  </si>
  <si>
    <t xml:space="preserve">75045SC133470	</t>
  </si>
  <si>
    <t xml:space="preserve">17696295776	</t>
  </si>
  <si>
    <t xml:space="preserve">2477598	</t>
  </si>
  <si>
    <t xml:space="preserve">1229186	</t>
  </si>
  <si>
    <t xml:space="preserve">17697130521	</t>
  </si>
  <si>
    <t>[苏瀑]苏福尔斯市中心希尔顿花园酒店(Hilton Garden Inn Sioux Falls Downtown)(17525151)</t>
  </si>
  <si>
    <t>特大床房&lt;2人入住&gt;&lt;不退款&gt;</t>
  </si>
  <si>
    <t>Niemeier/Ashlee Renae,Langan/Jason Christopher</t>
  </si>
  <si>
    <t xml:space="preserve">2477788	</t>
  </si>
  <si>
    <t xml:space="preserve">17697380290	</t>
  </si>
  <si>
    <t>[曼谷]艺术酒店 (SHA Plus+)(Arte Hotel (SHA Plus+))(8654435)</t>
  </si>
  <si>
    <t>尊贵房（2张单人床）&lt;2人入住&gt;&lt;不退款&gt;</t>
  </si>
  <si>
    <t>Song/Dan Dan,Nguyen/Ha Phuong</t>
  </si>
  <si>
    <t xml:space="preserve">2477867	</t>
  </si>
  <si>
    <t xml:space="preserve">HGUConf1912852420	</t>
  </si>
  <si>
    <t xml:space="preserve">17699079794	</t>
  </si>
  <si>
    <t>[圣保罗-莱达]赛里斯达克斯住宅 - 湖畔花园(Cerise Dax - les Jardins du Lac)(39489259)</t>
  </si>
  <si>
    <t>公寓&lt;2人入住&gt;&lt;不退款&gt;</t>
  </si>
  <si>
    <t>Larrere/Clement</t>
  </si>
  <si>
    <t xml:space="preserve">2478811	</t>
  </si>
  <si>
    <t xml:space="preserve">CFVMK4N3-1	</t>
  </si>
  <si>
    <t xml:space="preserve">17699192323	</t>
  </si>
  <si>
    <t>[沃思堡]艾什顿酒店(The Ashton Hotel)(39902559)</t>
  </si>
  <si>
    <t>签名室&lt;2人入住&gt;&lt;不退款&gt;</t>
  </si>
  <si>
    <t>Carstens/Alexander Ford,Carstens/Claire Ashley</t>
  </si>
  <si>
    <t xml:space="preserve">68047SC027822；1018ts	</t>
  </si>
  <si>
    <t xml:space="preserve">17699250317	</t>
  </si>
  <si>
    <t>[迈阿密]米科苏基加明度假酒店(Miccosukee Resort and Gaming)(17013635)</t>
  </si>
  <si>
    <t>豪华特大床房&lt;2人入住&gt;&lt;不退款&gt;</t>
  </si>
  <si>
    <t>Rodriguez/Elaidys</t>
  </si>
  <si>
    <t xml:space="preserve">2478929	</t>
  </si>
  <si>
    <t xml:space="preserve">acknowledge	</t>
  </si>
  <si>
    <t xml:space="preserve">17699645187	</t>
  </si>
  <si>
    <t>[仁川]GL城市仁川机场酒店(GL City Hotel Incheon Airport)(39573343)</t>
  </si>
  <si>
    <t>家庭双人标准间&lt;2人入住&gt;&lt;不退款&gt;</t>
  </si>
  <si>
    <t>jang/jin</t>
  </si>
  <si>
    <t xml:space="preserve">2479162	</t>
  </si>
  <si>
    <t xml:space="preserve">OK	</t>
  </si>
  <si>
    <t xml:space="preserve">17700309763	</t>
  </si>
  <si>
    <t>[金浦市]雷斯特酒店(Rest Hotel)(44812747)</t>
  </si>
  <si>
    <t>豪华双人房(至少连住2晚及以上)&lt;2人入住&gt;&lt;不退款&gt;&lt;早餐&gt;</t>
  </si>
  <si>
    <t>Han/KyeongHwan</t>
  </si>
  <si>
    <t xml:space="preserve">2479522	</t>
  </si>
  <si>
    <t xml:space="preserve">175099	</t>
  </si>
  <si>
    <t xml:space="preserve">17700638696	</t>
  </si>
  <si>
    <t>[伊斯坦布尔]席琳酒店 - 奥斯曼大厦(Celine Hotel - Ottoman Mansion)(39570553)</t>
  </si>
  <si>
    <t>商务客房&lt;不退款&gt;&lt;2人入住&gt;</t>
  </si>
  <si>
    <t>MUTHALIF/MOHAMED MARJUK</t>
  </si>
  <si>
    <t xml:space="preserve">2479736	</t>
  </si>
  <si>
    <t xml:space="preserve">2080806	</t>
  </si>
  <si>
    <t xml:space="preserve">17706674553	</t>
  </si>
  <si>
    <t>[瑟松塞维涅]雷恩-瑟松塞维涅城市公寓酒店(Appart’City Confort Rennes – Cesson Sévigné)(22547630)</t>
  </si>
  <si>
    <t>一室双人房&lt;不退款&gt;&lt;2人入住&gt;</t>
  </si>
  <si>
    <t>Djauara/Satain</t>
  </si>
  <si>
    <t xml:space="preserve">2480300	</t>
  </si>
  <si>
    <t xml:space="preserve">17708867502	</t>
  </si>
  <si>
    <t>[哥打巴鲁]大雷奈酒店(The Grand Renai)(44693299)</t>
  </si>
  <si>
    <t>豪华房(双床)&lt;不退款&gt;&lt;2人入住&gt;</t>
  </si>
  <si>
    <t>Zainudin/Siti Nor Anis</t>
  </si>
  <si>
    <t xml:space="preserve">2481684	</t>
  </si>
  <si>
    <t xml:space="preserve">17709119958	</t>
  </si>
  <si>
    <t>豪华特大房&lt;不退款&gt;&lt;2人入住&gt;</t>
  </si>
  <si>
    <t>Abd Halim/KamalRahaimi</t>
  </si>
  <si>
    <t xml:space="preserve">2481856	</t>
  </si>
  <si>
    <t xml:space="preserve">17709431252	</t>
  </si>
  <si>
    <t>Sharif/Hakim</t>
  </si>
  <si>
    <t xml:space="preserve">2482067	</t>
  </si>
  <si>
    <t>，</t>
  </si>
  <si>
    <t xml:space="preserve"> 本期扣款94.76</t>
  </si>
  <si>
    <t>A220328113939481</t>
  </si>
  <si>
    <t>USD / THB 当前参考汇率: 33.657</t>
  </si>
  <si>
    <t>总计：10682.2 USD/
359530.81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</si>
  <si>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</si>
  <si>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</si>
  <si>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</si>
  <si>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</si>
  <si>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</si>
  <si>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</si>
  <si>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</si>
  <si>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</si>
  <si>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</si>
  <si>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</si>
  <si>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</si>
  <si>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</si>
  <si>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</si>
  <si>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</si>
  <si>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</si>
  <si>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</si>
  <si>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</si>
  <si>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</si>
  <si>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2022-03-24</t>
  </si>
  <si>
    <t>2480300</t>
  </si>
  <si>
    <t>雷恩-瑟松塞维涅城市公寓酒店</t>
  </si>
  <si>
    <t>Djauara Satain</t>
  </si>
  <si>
    <t>2022-03-26</t>
  </si>
  <si>
    <t>2022-03-27</t>
  </si>
  <si>
    <t>退房日周结</t>
  </si>
  <si>
    <t>344.82</t>
  </si>
  <si>
    <t>54.00</t>
  </si>
  <si>
    <t>0</t>
  </si>
  <si>
    <t>0.00</t>
  </si>
  <si>
    <t>携程国际直连(CIT)</t>
  </si>
  <si>
    <t>01.011176</t>
  </si>
  <si>
    <t>2022-03-24 03:57:58</t>
  </si>
  <si>
    <t>否</t>
  </si>
  <si>
    <t>汇智国际旅游发展有限公司</t>
  </si>
  <si>
    <t>直连</t>
  </si>
  <si>
    <t>2022-03-23</t>
  </si>
  <si>
    <t>2479736</t>
  </si>
  <si>
    <t>席琳酒店</t>
  </si>
  <si>
    <t>MUTHALIF MOHAMED MARJUK</t>
  </si>
  <si>
    <t>2022-03-25</t>
  </si>
  <si>
    <t>1703.59</t>
  </si>
  <si>
    <t>267.00</t>
  </si>
  <si>
    <t>2022-03-23 18:41:42</t>
  </si>
  <si>
    <t>2479522</t>
  </si>
  <si>
    <t>雷斯特酒店</t>
  </si>
  <si>
    <t>Han KyeongHwan</t>
  </si>
  <si>
    <t>765.66</t>
  </si>
  <si>
    <t>120.00</t>
  </si>
  <si>
    <t>2022-03-23 16:20:58</t>
  </si>
  <si>
    <t>2479162</t>
  </si>
  <si>
    <t>仁川机场 GL 城市酒店</t>
  </si>
  <si>
    <t>jang jin</t>
  </si>
  <si>
    <t>287.12</t>
  </si>
  <si>
    <t>45.00</t>
  </si>
  <si>
    <t>2022-03-23 11:51:23</t>
  </si>
  <si>
    <t>2478929</t>
  </si>
  <si>
    <t>米科苏基加明度假酒店</t>
  </si>
  <si>
    <t>Rodriguez Elaidys</t>
  </si>
  <si>
    <t>1441.99</t>
  </si>
  <si>
    <t>226.00</t>
  </si>
  <si>
    <t>2022-03-23 08:08:58</t>
  </si>
  <si>
    <t>2478879</t>
  </si>
  <si>
    <t>艾什顿酒店</t>
  </si>
  <si>
    <t>Carstens Alexander Ford,Carstens Claire Ashley</t>
  </si>
  <si>
    <t>1722.74</t>
  </si>
  <si>
    <t>270.00</t>
  </si>
  <si>
    <t>2022-03-23 05:03:25</t>
  </si>
  <si>
    <t>2478811</t>
  </si>
  <si>
    <t>湖泊花园住宅酒店</t>
  </si>
  <si>
    <t>Larrere Clement</t>
  </si>
  <si>
    <t>866.24</t>
  </si>
  <si>
    <t>136.00</t>
  </si>
  <si>
    <t>2022-03-23 00:55:13</t>
  </si>
  <si>
    <t>2022-03-22</t>
  </si>
  <si>
    <t>2477867</t>
  </si>
  <si>
    <t>曼谷阿特酒店</t>
  </si>
  <si>
    <t>Song Dan Dan,Nguyen Ha Phuong</t>
  </si>
  <si>
    <t>337.58</t>
  </si>
  <si>
    <t>53.00</t>
  </si>
  <si>
    <t>2022-03-22 12:44:51</t>
  </si>
  <si>
    <t>2477788</t>
  </si>
  <si>
    <t>苏福尔斯市中心希尔顿花园酒店</t>
  </si>
  <si>
    <t>Niemeier Ashlee Renae,Langan Jason Christopher</t>
  </si>
  <si>
    <t>1152.86</t>
  </si>
  <si>
    <t>181.00</t>
  </si>
  <si>
    <t>2022-03-22 11:21:00</t>
  </si>
  <si>
    <t>2477598</t>
  </si>
  <si>
    <t>布拉格朵酒店</t>
  </si>
  <si>
    <t>Brennan Ciara sian</t>
  </si>
  <si>
    <t>267.51</t>
  </si>
  <si>
    <t>42.00</t>
  </si>
  <si>
    <t>2022-03-22 04:39:27</t>
  </si>
  <si>
    <t>2022-03-21</t>
  </si>
  <si>
    <t>2476972</t>
  </si>
  <si>
    <t>马累漂亮酒店</t>
  </si>
  <si>
    <t>karrupiah vicknesh</t>
  </si>
  <si>
    <t>337.84</t>
  </si>
  <si>
    <t>2022-03-21 17:05:02</t>
  </si>
  <si>
    <t>2476245</t>
  </si>
  <si>
    <t>267.72</t>
  </si>
  <si>
    <t>2022-03-21 05:13:01</t>
  </si>
  <si>
    <t>2022-03-20</t>
  </si>
  <si>
    <t>2475440</t>
  </si>
  <si>
    <t>色達首都中央酒店</t>
  </si>
  <si>
    <t>Whelan Peter</t>
  </si>
  <si>
    <t>1606.35</t>
  </si>
  <si>
    <t>252.00</t>
  </si>
  <si>
    <t>2022-03-20 13:47:30</t>
  </si>
  <si>
    <t>2475182</t>
  </si>
  <si>
    <t>河内酒店</t>
  </si>
  <si>
    <t>OOI JIAN FENG</t>
  </si>
  <si>
    <t>293.22</t>
  </si>
  <si>
    <t>46.00</t>
  </si>
  <si>
    <t>2022-03-20 10:37:03</t>
  </si>
  <si>
    <t>2475096</t>
  </si>
  <si>
    <t>卡帕多奇亚精英石屋酒店</t>
  </si>
  <si>
    <t>ASROH MOHD AZIZAN,ZAKIMAN ZAZARIDA</t>
  </si>
  <si>
    <t>254.98</t>
  </si>
  <si>
    <t>40.00</t>
  </si>
  <si>
    <t>2022-03-20 08:07:09</t>
  </si>
  <si>
    <t>2475093</t>
  </si>
  <si>
    <t>阿克缇索尔斯声誉优良套房酒店</t>
  </si>
  <si>
    <t>Bourkhis Sadok</t>
  </si>
  <si>
    <t>2022-03-20 08:08:33</t>
  </si>
  <si>
    <t>2022-03-19</t>
  </si>
  <si>
    <t>2474387</t>
  </si>
  <si>
    <t>布里斯托尔乡村酒店</t>
  </si>
  <si>
    <t>Odoh Chibekee</t>
  </si>
  <si>
    <t>1070.90</t>
  </si>
  <si>
    <t>168.00</t>
  </si>
  <si>
    <t>2022-03-19 16:21:40</t>
  </si>
  <si>
    <t>2473666</t>
  </si>
  <si>
    <t>万锦/多伦多蒙地卡罗酒店</t>
  </si>
  <si>
    <t>Gosselin Joel</t>
  </si>
  <si>
    <t>1835.83</t>
  </si>
  <si>
    <t>288.00</t>
  </si>
  <si>
    <t>2022-03-19 02:43:09</t>
  </si>
  <si>
    <t>2022-03-17</t>
  </si>
  <si>
    <t>2470833</t>
  </si>
  <si>
    <t>联合广场精品菠萝住宿酒店</t>
  </si>
  <si>
    <t>CHANG VANESSA</t>
  </si>
  <si>
    <t>7818.80</t>
  </si>
  <si>
    <t>1228.00</t>
  </si>
  <si>
    <t>2022-03-17 10:59:52</t>
  </si>
  <si>
    <t>2470618</t>
  </si>
  <si>
    <t>斯塔兹东滩酒店</t>
  </si>
  <si>
    <t>CHOI NANYOUNG,Jang Minguk</t>
  </si>
  <si>
    <t>286.52</t>
  </si>
  <si>
    <t>2022-03-17 07:18:51</t>
  </si>
  <si>
    <t>2022-03-16</t>
  </si>
  <si>
    <t>2468936</t>
  </si>
  <si>
    <t>克罗克斯酒店</t>
  </si>
  <si>
    <t>Cox Angel</t>
  </si>
  <si>
    <t>2043.10</t>
  </si>
  <si>
    <t>320.00</t>
  </si>
  <si>
    <t>2022-03-16 02:26:03</t>
  </si>
  <si>
    <t>2022-03-15</t>
  </si>
  <si>
    <t>2467291</t>
  </si>
  <si>
    <t>韦斯特伯里酒店</t>
  </si>
  <si>
    <t>YU JINGZHI</t>
  </si>
  <si>
    <t>2309.20</t>
  </si>
  <si>
    <t>362.00</t>
  </si>
  <si>
    <t>2022-03-15 08:26:45</t>
  </si>
  <si>
    <t>2467185</t>
  </si>
  <si>
    <t>大西洋休闲酒店</t>
  </si>
  <si>
    <t>Thompson Alan Mark</t>
  </si>
  <si>
    <t>3189.50</t>
  </si>
  <si>
    <t>500.00</t>
  </si>
  <si>
    <t>2022-03-15 03:10:05</t>
  </si>
  <si>
    <t>2022-03-10</t>
  </si>
  <si>
    <t>2460667</t>
  </si>
  <si>
    <t>瑟福塞德迈阿密海滩居家酒店</t>
  </si>
  <si>
    <t>Brofsky Kayla</t>
  </si>
  <si>
    <t>2064.33</t>
  </si>
  <si>
    <t>326.00</t>
  </si>
  <si>
    <t>2022-03-10 22:40:30</t>
  </si>
  <si>
    <t>2022-03-09</t>
  </si>
  <si>
    <t>2458299</t>
  </si>
  <si>
    <t>吉隆坡四季酒店</t>
  </si>
  <si>
    <t>GUO SIYU</t>
  </si>
  <si>
    <t>4990.25</t>
  </si>
  <si>
    <t>788.00</t>
  </si>
  <si>
    <t>2022-03-09 19:43:35</t>
  </si>
  <si>
    <t>2022-03-08</t>
  </si>
  <si>
    <t>2454800</t>
  </si>
  <si>
    <t>美岸酒店</t>
  </si>
  <si>
    <t>NELLEN LINDA</t>
  </si>
  <si>
    <t>90.00</t>
  </si>
  <si>
    <t>90</t>
  </si>
  <si>
    <t>570</t>
  </si>
  <si>
    <t>2022-03-08 01:37:57</t>
  </si>
  <si>
    <t>2022-02-23</t>
  </si>
  <si>
    <t>2431939</t>
  </si>
  <si>
    <t>P.K. 住宅酒店</t>
  </si>
  <si>
    <t>C N Prasad</t>
  </si>
  <si>
    <t>297.98</t>
  </si>
  <si>
    <t>47.00</t>
  </si>
  <si>
    <t>2022-02-23 12:48:28</t>
  </si>
  <si>
    <t>2022-02-12</t>
  </si>
  <si>
    <t>2418358</t>
  </si>
  <si>
    <t>瓦鲁圣日耳曼酒店</t>
  </si>
  <si>
    <t>Serne Monetta Maria</t>
  </si>
  <si>
    <t>3712.49</t>
  </si>
  <si>
    <t>583.00</t>
  </si>
  <si>
    <t>2022-02-12 17:49:35</t>
  </si>
  <si>
    <t>2022-02-06</t>
  </si>
  <si>
    <t>2414042</t>
  </si>
  <si>
    <t>都柏林机场北索兹旅客之家</t>
  </si>
  <si>
    <t>Newburn James,Newburn Linda</t>
  </si>
  <si>
    <t>490.75</t>
  </si>
  <si>
    <t>77.00</t>
  </si>
  <si>
    <t>2022-02-06 22:00:09</t>
  </si>
  <si>
    <t>2022-01-15</t>
  </si>
  <si>
    <t>2391756</t>
  </si>
  <si>
    <t>新奥尔良诺普希酒店</t>
  </si>
  <si>
    <t>OQuinn Chad,Sutarik Mike</t>
  </si>
  <si>
    <t>4958.51</t>
  </si>
  <si>
    <t>778.00</t>
  </si>
  <si>
    <t>2022-01-15 06:53:31</t>
  </si>
  <si>
    <t>2391753</t>
  </si>
  <si>
    <t>Grambo Kent,Jacob Ben,LeBeau Ryan,Mendoza Aaron</t>
  </si>
  <si>
    <t>8157.82</t>
  </si>
  <si>
    <t>1279.98</t>
  </si>
  <si>
    <t>2022-01-15 06:50:00</t>
  </si>
  <si>
    <t>2391752</t>
  </si>
  <si>
    <t>LeBeau Kramer,Whittington Kody,Doessel John,Buzynski John,Genslinger Matt,McCord Matt</t>
  </si>
  <si>
    <t>12236.74</t>
  </si>
  <si>
    <t>1919.97</t>
  </si>
  <si>
    <t>2022-01-15 06:44:51</t>
  </si>
  <si>
    <t>2021-10-21</t>
  </si>
  <si>
    <t>2280986</t>
  </si>
  <si>
    <t>格雷斯兰酒店</t>
  </si>
  <si>
    <t>Rossini Sharon</t>
  </si>
  <si>
    <t>157.00</t>
  </si>
  <si>
    <t>156</t>
  </si>
  <si>
    <t>1005</t>
  </si>
  <si>
    <t>--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</si>
</sst>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44641</v>
      </c>
      <c r="G2" s="6">
        <v>44644</v>
      </c>
      <c r="H2" s="4">
        <v>1</v>
      </c>
      <c r="I2" s="4">
        <v>3</v>
      </c>
      <c r="J2" s="4">
        <v>3</v>
      </c>
      <c r="K2" s="4" t="s">
        <v>30</v>
      </c>
      <c r="L2" s="4">
        <v>471</v>
      </c>
      <c r="M2" s="4">
        <v>471</v>
      </c>
      <c r="N2" s="4" t="s">
        <v>31</v>
      </c>
      <c r="O2" s="4" t="s">
        <v>32</v>
      </c>
      <c r="P2" s="4" t="s">
        <v>33</v>
      </c>
      <c r="Q2" s="4">
        <v>0</v>
      </c>
      <c r="R2" s="7">
        <v>44490</v>
      </c>
      <c r="S2" s="6">
        <v>44648</v>
      </c>
      <c r="T2" s="4" t="s">
        <v>34</v>
      </c>
      <c r="U2" s="4">
        <v>471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44640</v>
      </c>
      <c r="G3" s="6">
        <v>44641</v>
      </c>
      <c r="H3" s="4">
        <v>1</v>
      </c>
      <c r="I3" s="4">
        <v>1</v>
      </c>
      <c r="J3" s="4">
        <v>1</v>
      </c>
      <c r="K3" s="4" t="s">
        <v>30</v>
      </c>
      <c r="L3" s="4">
        <v>13</v>
      </c>
      <c r="M3" s="4">
        <v>13</v>
      </c>
      <c r="N3" s="4" t="s">
        <v>40</v>
      </c>
      <c r="O3" s="4" t="s">
        <v>32</v>
      </c>
      <c r="P3" s="4" t="s">
        <v>33</v>
      </c>
      <c r="Q3" s="4">
        <v>0</v>
      </c>
      <c r="R3" s="7">
        <v>44540</v>
      </c>
      <c r="S3" s="6">
        <v>44648</v>
      </c>
      <c r="T3" s="4" t="s">
        <v>34</v>
      </c>
      <c r="U3" s="4">
        <v>13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7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44644</v>
      </c>
      <c r="G4" s="6">
        <v>44647</v>
      </c>
      <c r="H4" s="4">
        <v>3</v>
      </c>
      <c r="I4" s="4">
        <v>3</v>
      </c>
      <c r="J4" s="4">
        <v>9</v>
      </c>
      <c r="K4" s="4" t="s">
        <v>30</v>
      </c>
      <c r="L4" s="4">
        <v>1920</v>
      </c>
      <c r="M4" s="4">
        <v>1920</v>
      </c>
      <c r="N4" s="4" t="s">
        <v>46</v>
      </c>
      <c r="O4" s="4" t="s">
        <v>32</v>
      </c>
      <c r="P4" s="4" t="s">
        <v>33</v>
      </c>
      <c r="Q4" s="4">
        <v>0</v>
      </c>
      <c r="R4" s="7">
        <v>44576</v>
      </c>
      <c r="S4" s="6">
        <v>44648</v>
      </c>
      <c r="T4" s="4" t="s">
        <v>34</v>
      </c>
      <c r="U4" s="4">
        <v>1920</v>
      </c>
      <c r="V4" s="4">
        <v>0</v>
      </c>
      <c r="W4" s="4">
        <v>0</v>
      </c>
      <c r="X4" s="4" t="s">
        <v>47</v>
      </c>
      <c r="Y4" s="4">
        <v>473698</v>
      </c>
      <c r="Z4" s="4">
        <v>473697</v>
      </c>
      <c r="AA4" s="4" t="s">
        <v>48</v>
      </c>
    </row>
    <row r="5" s="4" customFormat="1" spans="1:26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44644</v>
      </c>
      <c r="G5" s="6">
        <v>44647</v>
      </c>
      <c r="H5" s="4">
        <v>2</v>
      </c>
      <c r="I5" s="4">
        <v>3</v>
      </c>
      <c r="J5" s="4">
        <v>6</v>
      </c>
      <c r="K5" s="4" t="s">
        <v>30</v>
      </c>
      <c r="L5" s="4">
        <v>1280</v>
      </c>
      <c r="M5" s="4">
        <v>1280</v>
      </c>
      <c r="N5" s="4" t="s">
        <v>50</v>
      </c>
      <c r="O5" s="4" t="s">
        <v>32</v>
      </c>
      <c r="P5" s="4" t="s">
        <v>33</v>
      </c>
      <c r="Q5" s="4">
        <v>0</v>
      </c>
      <c r="R5" s="7">
        <v>44576</v>
      </c>
      <c r="S5" s="6">
        <v>44648</v>
      </c>
      <c r="T5" s="4" t="s">
        <v>34</v>
      </c>
      <c r="U5" s="4">
        <v>1280</v>
      </c>
      <c r="V5" s="4">
        <v>0</v>
      </c>
      <c r="W5" s="4">
        <v>0</v>
      </c>
      <c r="X5" s="4" t="s">
        <v>51</v>
      </c>
      <c r="Y5" s="4" t="s">
        <v>52</v>
      </c>
      <c r="Z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44</v>
      </c>
      <c r="E6" s="4" t="s">
        <v>55</v>
      </c>
      <c r="F6" s="6">
        <v>44644</v>
      </c>
      <c r="G6" s="6">
        <v>44647</v>
      </c>
      <c r="H6" s="4">
        <v>1</v>
      </c>
      <c r="I6" s="4">
        <v>3</v>
      </c>
      <c r="J6" s="4">
        <v>3</v>
      </c>
      <c r="K6" s="4" t="s">
        <v>30</v>
      </c>
      <c r="L6" s="4">
        <v>778</v>
      </c>
      <c r="M6" s="4">
        <v>778</v>
      </c>
      <c r="N6" s="4" t="s">
        <v>56</v>
      </c>
      <c r="O6" s="4" t="s">
        <v>32</v>
      </c>
      <c r="P6" s="4" t="s">
        <v>33</v>
      </c>
      <c r="Q6" s="4">
        <v>0</v>
      </c>
      <c r="R6" s="7">
        <v>44576</v>
      </c>
      <c r="S6" s="6">
        <v>44648</v>
      </c>
      <c r="T6" s="4" t="s">
        <v>34</v>
      </c>
      <c r="U6" s="4">
        <v>778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44644</v>
      </c>
      <c r="G7" s="6">
        <v>44645</v>
      </c>
      <c r="H7" s="4">
        <v>1</v>
      </c>
      <c r="I7" s="4">
        <v>1</v>
      </c>
      <c r="J7" s="4">
        <v>1</v>
      </c>
      <c r="K7" s="4" t="s">
        <v>30</v>
      </c>
      <c r="L7" s="4">
        <v>77</v>
      </c>
      <c r="M7" s="4">
        <v>77</v>
      </c>
      <c r="N7" s="4" t="s">
        <v>62</v>
      </c>
      <c r="O7" s="4" t="s">
        <v>32</v>
      </c>
      <c r="P7" s="4" t="s">
        <v>33</v>
      </c>
      <c r="Q7" s="4">
        <v>0</v>
      </c>
      <c r="R7" s="7">
        <v>44598</v>
      </c>
      <c r="S7" s="6">
        <v>44648</v>
      </c>
      <c r="T7" s="4" t="s">
        <v>34</v>
      </c>
      <c r="U7" s="4">
        <v>77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44644</v>
      </c>
      <c r="G8" s="6">
        <v>44647</v>
      </c>
      <c r="H8" s="4">
        <v>1</v>
      </c>
      <c r="I8" s="4">
        <v>3</v>
      </c>
      <c r="J8" s="4">
        <v>3</v>
      </c>
      <c r="K8" s="4" t="s">
        <v>30</v>
      </c>
      <c r="L8" s="4">
        <v>583</v>
      </c>
      <c r="M8" s="4">
        <v>583</v>
      </c>
      <c r="N8" s="4" t="s">
        <v>68</v>
      </c>
      <c r="O8" s="4" t="s">
        <v>32</v>
      </c>
      <c r="P8" s="4" t="s">
        <v>33</v>
      </c>
      <c r="Q8" s="4">
        <v>0</v>
      </c>
      <c r="R8" s="7">
        <v>44604</v>
      </c>
      <c r="S8" s="6">
        <v>44648</v>
      </c>
      <c r="T8" s="4" t="s">
        <v>34</v>
      </c>
      <c r="U8" s="4">
        <v>583</v>
      </c>
      <c r="V8" s="4">
        <v>0</v>
      </c>
      <c r="W8" s="4">
        <v>0</v>
      </c>
      <c r="X8" s="4" t="s">
        <v>42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44644</v>
      </c>
      <c r="G9" s="6">
        <v>44645</v>
      </c>
      <c r="H9" s="4">
        <v>1</v>
      </c>
      <c r="I9" s="4">
        <v>1</v>
      </c>
      <c r="J9" s="4">
        <v>1</v>
      </c>
      <c r="K9" s="4" t="s">
        <v>30</v>
      </c>
      <c r="L9" s="4">
        <v>47</v>
      </c>
      <c r="M9" s="4">
        <v>47</v>
      </c>
      <c r="N9" s="4" t="s">
        <v>73</v>
      </c>
      <c r="O9" s="4" t="s">
        <v>32</v>
      </c>
      <c r="P9" s="4" t="s">
        <v>33</v>
      </c>
      <c r="Q9" s="4">
        <v>0</v>
      </c>
      <c r="R9" s="7">
        <v>44615</v>
      </c>
      <c r="S9" s="6">
        <v>44648</v>
      </c>
      <c r="T9" s="4" t="s">
        <v>34</v>
      </c>
      <c r="U9" s="4">
        <v>47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25</v>
      </c>
      <c r="B10" s="4" t="s">
        <v>26</v>
      </c>
      <c r="C10" s="4" t="s">
        <v>76</v>
      </c>
      <c r="D10" s="4" t="s">
        <v>28</v>
      </c>
      <c r="E10" s="4" t="s">
        <v>29</v>
      </c>
      <c r="F10" s="6">
        <v>44641</v>
      </c>
      <c r="G10" s="6">
        <v>44644</v>
      </c>
      <c r="H10" s="4">
        <v>1</v>
      </c>
      <c r="I10" s="4">
        <v>3</v>
      </c>
      <c r="J10" s="4">
        <v>3</v>
      </c>
      <c r="K10" s="4" t="s">
        <v>30</v>
      </c>
      <c r="L10" s="4">
        <v>-471</v>
      </c>
      <c r="M10" s="4">
        <v>-471</v>
      </c>
      <c r="N10" s="4" t="s">
        <v>31</v>
      </c>
      <c r="O10" s="4" t="s">
        <v>32</v>
      </c>
      <c r="P10" s="4" t="s">
        <v>33</v>
      </c>
      <c r="Q10" s="4">
        <v>0</v>
      </c>
      <c r="R10" s="7">
        <v>44490</v>
      </c>
      <c r="S10" s="6">
        <v>44648</v>
      </c>
      <c r="T10" s="4" t="s">
        <v>34</v>
      </c>
      <c r="U10" s="4">
        <v>-471</v>
      </c>
      <c r="V10" s="4">
        <v>0</v>
      </c>
      <c r="W10" s="4">
        <v>0</v>
      </c>
      <c r="X10" s="4" t="s">
        <v>35</v>
      </c>
      <c r="Y10" s="4" t="s">
        <v>36</v>
      </c>
    </row>
    <row r="11" s="4" customFormat="1" spans="1:25">
      <c r="A11" s="4" t="s">
        <v>25</v>
      </c>
      <c r="B11" s="4" t="s">
        <v>26</v>
      </c>
      <c r="C11" s="4" t="s">
        <v>77</v>
      </c>
      <c r="D11" s="4" t="s">
        <v>28</v>
      </c>
      <c r="E11" s="4" t="s">
        <v>29</v>
      </c>
      <c r="F11" s="6">
        <v>44641</v>
      </c>
      <c r="G11" s="6">
        <v>44644</v>
      </c>
      <c r="H11" s="4">
        <v>1</v>
      </c>
      <c r="I11" s="4">
        <v>3</v>
      </c>
      <c r="J11" s="4">
        <v>3</v>
      </c>
      <c r="K11" s="4" t="s">
        <v>30</v>
      </c>
      <c r="L11" s="4">
        <v>156.98</v>
      </c>
      <c r="M11" s="4">
        <v>156.98</v>
      </c>
      <c r="N11" s="4" t="s">
        <v>31</v>
      </c>
      <c r="O11" s="4" t="s">
        <v>32</v>
      </c>
      <c r="P11" s="4" t="s">
        <v>33</v>
      </c>
      <c r="Q11" s="4">
        <v>0</v>
      </c>
      <c r="R11" s="7">
        <v>44490</v>
      </c>
      <c r="S11" s="6">
        <v>44648</v>
      </c>
      <c r="T11" s="4" t="s">
        <v>34</v>
      </c>
      <c r="U11" s="4">
        <v>156.98</v>
      </c>
      <c r="V11" s="4">
        <v>0</v>
      </c>
      <c r="W11" s="4">
        <v>0</v>
      </c>
      <c r="X11" s="4" t="s">
        <v>35</v>
      </c>
      <c r="Y11" s="4" t="s">
        <v>36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44642</v>
      </c>
      <c r="G12" s="6">
        <v>44643</v>
      </c>
      <c r="H12" s="4">
        <v>1</v>
      </c>
      <c r="I12" s="4">
        <v>1</v>
      </c>
      <c r="J12" s="4">
        <v>1</v>
      </c>
      <c r="K12" s="4" t="s">
        <v>30</v>
      </c>
      <c r="L12" s="4">
        <v>359</v>
      </c>
      <c r="M12" s="4">
        <v>359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44628</v>
      </c>
      <c r="S12" s="6">
        <v>44648</v>
      </c>
      <c r="T12" s="4" t="s">
        <v>34</v>
      </c>
      <c r="U12" s="4">
        <v>359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44645</v>
      </c>
      <c r="G13" s="6">
        <v>44647</v>
      </c>
      <c r="H13" s="4">
        <v>1</v>
      </c>
      <c r="I13" s="4">
        <v>2</v>
      </c>
      <c r="J13" s="4">
        <v>2</v>
      </c>
      <c r="K13" s="4" t="s">
        <v>30</v>
      </c>
      <c r="L13" s="4">
        <v>788</v>
      </c>
      <c r="M13" s="4">
        <v>788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44629</v>
      </c>
      <c r="S13" s="6">
        <v>44648</v>
      </c>
      <c r="T13" s="4" t="s">
        <v>34</v>
      </c>
      <c r="U13" s="4">
        <v>788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44646</v>
      </c>
      <c r="G14" s="6">
        <v>44647</v>
      </c>
      <c r="H14" s="4">
        <v>1</v>
      </c>
      <c r="I14" s="4">
        <v>1</v>
      </c>
      <c r="J14" s="4">
        <v>1</v>
      </c>
      <c r="K14" s="4" t="s">
        <v>30</v>
      </c>
      <c r="L14" s="4">
        <v>326</v>
      </c>
      <c r="M14" s="4">
        <v>326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44630</v>
      </c>
      <c r="S14" s="6">
        <v>44648</v>
      </c>
      <c r="T14" s="4" t="s">
        <v>34</v>
      </c>
      <c r="U14" s="4">
        <v>326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37</v>
      </c>
      <c r="B15" s="4" t="s">
        <v>26</v>
      </c>
      <c r="C15" s="4" t="s">
        <v>76</v>
      </c>
      <c r="D15" s="4" t="s">
        <v>38</v>
      </c>
      <c r="E15" s="4" t="s">
        <v>39</v>
      </c>
      <c r="F15" s="6">
        <v>44640</v>
      </c>
      <c r="G15" s="6">
        <v>44641</v>
      </c>
      <c r="H15" s="4">
        <v>1</v>
      </c>
      <c r="I15" s="4">
        <v>1</v>
      </c>
      <c r="J15" s="4">
        <v>1</v>
      </c>
      <c r="K15" s="4" t="s">
        <v>30</v>
      </c>
      <c r="L15" s="4">
        <v>-13</v>
      </c>
      <c r="M15" s="4">
        <v>-13</v>
      </c>
      <c r="N15" s="4" t="s">
        <v>40</v>
      </c>
      <c r="O15" s="4" t="s">
        <v>32</v>
      </c>
      <c r="P15" s="4" t="s">
        <v>33</v>
      </c>
      <c r="Q15" s="4">
        <v>0</v>
      </c>
      <c r="R15" s="7">
        <v>44540</v>
      </c>
      <c r="S15" s="6">
        <v>44648</v>
      </c>
      <c r="T15" s="4" t="s">
        <v>34</v>
      </c>
      <c r="U15" s="4">
        <v>-13</v>
      </c>
      <c r="V15" s="4">
        <v>0</v>
      </c>
      <c r="W15" s="4">
        <v>0</v>
      </c>
      <c r="X15" s="4" t="s">
        <v>41</v>
      </c>
      <c r="Y15" s="4" t="s">
        <v>42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44642</v>
      </c>
      <c r="G16" s="6">
        <v>44644</v>
      </c>
      <c r="H16" s="4">
        <v>1</v>
      </c>
      <c r="I16" s="4">
        <v>2</v>
      </c>
      <c r="J16" s="4">
        <v>2</v>
      </c>
      <c r="K16" s="4" t="s">
        <v>30</v>
      </c>
      <c r="L16" s="4">
        <v>500</v>
      </c>
      <c r="M16" s="4">
        <v>500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44635</v>
      </c>
      <c r="S16" s="6">
        <v>44648</v>
      </c>
      <c r="T16" s="4" t="s">
        <v>34</v>
      </c>
      <c r="U16" s="4">
        <v>500</v>
      </c>
      <c r="V16" s="4">
        <v>0</v>
      </c>
      <c r="W16" s="4">
        <v>0</v>
      </c>
      <c r="X16" s="4" t="s">
        <v>42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44643</v>
      </c>
      <c r="G17" s="6">
        <v>44644</v>
      </c>
      <c r="H17" s="4">
        <v>1</v>
      </c>
      <c r="I17" s="4">
        <v>1</v>
      </c>
      <c r="J17" s="4">
        <v>1</v>
      </c>
      <c r="K17" s="4" t="s">
        <v>30</v>
      </c>
      <c r="L17" s="4">
        <v>362</v>
      </c>
      <c r="M17" s="4">
        <v>362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44635</v>
      </c>
      <c r="S17" s="6">
        <v>44648</v>
      </c>
      <c r="T17" s="4" t="s">
        <v>34</v>
      </c>
      <c r="U17" s="4">
        <v>362</v>
      </c>
      <c r="V17" s="4">
        <v>0</v>
      </c>
      <c r="W17" s="4">
        <v>0</v>
      </c>
      <c r="X17" s="4" t="s">
        <v>42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44639</v>
      </c>
      <c r="G18" s="6">
        <v>44641</v>
      </c>
      <c r="H18" s="4">
        <v>1</v>
      </c>
      <c r="I18" s="4">
        <v>2</v>
      </c>
      <c r="J18" s="4">
        <v>2</v>
      </c>
      <c r="K18" s="4" t="s">
        <v>30</v>
      </c>
      <c r="L18" s="4">
        <v>320</v>
      </c>
      <c r="M18" s="4">
        <v>320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44636</v>
      </c>
      <c r="S18" s="6">
        <v>44648</v>
      </c>
      <c r="T18" s="4" t="s">
        <v>34</v>
      </c>
      <c r="U18" s="4">
        <v>320</v>
      </c>
      <c r="V18" s="4">
        <v>0</v>
      </c>
      <c r="W18" s="4">
        <v>0</v>
      </c>
      <c r="X18" s="4" t="s">
        <v>42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44640</v>
      </c>
      <c r="G19" s="6">
        <v>44641</v>
      </c>
      <c r="H19" s="4">
        <v>1</v>
      </c>
      <c r="I19" s="4">
        <v>1</v>
      </c>
      <c r="J19" s="4">
        <v>1</v>
      </c>
      <c r="K19" s="4" t="s">
        <v>30</v>
      </c>
      <c r="L19" s="4">
        <v>45</v>
      </c>
      <c r="M19" s="4">
        <v>45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44637</v>
      </c>
      <c r="S19" s="6">
        <v>44648</v>
      </c>
      <c r="T19" s="4" t="s">
        <v>34</v>
      </c>
      <c r="U19" s="4">
        <v>45</v>
      </c>
      <c r="V19" s="4">
        <v>0</v>
      </c>
      <c r="W19" s="4">
        <v>0</v>
      </c>
      <c r="X19" s="4" t="s">
        <v>115</v>
      </c>
      <c r="Y19" s="4" t="s">
        <v>42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44641</v>
      </c>
      <c r="G20" s="6">
        <v>44645</v>
      </c>
      <c r="H20" s="4">
        <v>1</v>
      </c>
      <c r="I20" s="4">
        <v>4</v>
      </c>
      <c r="J20" s="4">
        <v>4</v>
      </c>
      <c r="K20" s="4" t="s">
        <v>30</v>
      </c>
      <c r="L20" s="4">
        <v>1228</v>
      </c>
      <c r="M20" s="4">
        <v>1228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44637</v>
      </c>
      <c r="S20" s="6">
        <v>44648</v>
      </c>
      <c r="T20" s="4" t="s">
        <v>34</v>
      </c>
      <c r="U20" s="4">
        <v>1228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44641</v>
      </c>
      <c r="G21" s="6">
        <v>44645</v>
      </c>
      <c r="H21" s="4">
        <v>1</v>
      </c>
      <c r="I21" s="4">
        <v>4</v>
      </c>
      <c r="J21" s="4">
        <v>4</v>
      </c>
      <c r="K21" s="4" t="s">
        <v>30</v>
      </c>
      <c r="L21" s="4">
        <v>288</v>
      </c>
      <c r="M21" s="4">
        <v>288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44639</v>
      </c>
      <c r="S21" s="6">
        <v>44648</v>
      </c>
      <c r="T21" s="4" t="s">
        <v>34</v>
      </c>
      <c r="U21" s="4">
        <v>288</v>
      </c>
      <c r="V21" s="4">
        <v>0</v>
      </c>
      <c r="W21" s="4">
        <v>0</v>
      </c>
      <c r="X21" s="4" t="s">
        <v>126</v>
      </c>
      <c r="Y21" s="4" t="s">
        <v>127</v>
      </c>
    </row>
    <row r="22" s="4" customFormat="1" spans="1:25">
      <c r="A22" s="4" t="s">
        <v>78</v>
      </c>
      <c r="B22" s="4" t="s">
        <v>26</v>
      </c>
      <c r="C22" s="4" t="s">
        <v>128</v>
      </c>
      <c r="D22" s="4" t="s">
        <v>79</v>
      </c>
      <c r="E22" s="4" t="s">
        <v>80</v>
      </c>
      <c r="F22" s="6">
        <v>44642</v>
      </c>
      <c r="G22" s="6">
        <v>44643</v>
      </c>
      <c r="H22" s="4">
        <v>1</v>
      </c>
      <c r="I22" s="4">
        <v>1</v>
      </c>
      <c r="J22" s="4">
        <v>1</v>
      </c>
      <c r="K22" s="4" t="s">
        <v>30</v>
      </c>
      <c r="L22" s="4">
        <v>-269.02</v>
      </c>
      <c r="M22" s="4">
        <v>-269.02</v>
      </c>
      <c r="N22" s="4" t="s">
        <v>81</v>
      </c>
      <c r="O22" s="4" t="s">
        <v>32</v>
      </c>
      <c r="P22" s="4" t="s">
        <v>33</v>
      </c>
      <c r="Q22" s="4">
        <v>0</v>
      </c>
      <c r="R22" s="7">
        <v>44628</v>
      </c>
      <c r="S22" s="6">
        <v>44648</v>
      </c>
      <c r="T22" s="4" t="s">
        <v>34</v>
      </c>
      <c r="U22" s="4">
        <v>-269.02</v>
      </c>
      <c r="V22" s="4">
        <v>0</v>
      </c>
      <c r="W22" s="4">
        <v>0</v>
      </c>
      <c r="X22" s="4" t="s">
        <v>82</v>
      </c>
      <c r="Y22" s="4" t="s">
        <v>83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44641</v>
      </c>
      <c r="G23" s="6">
        <v>44642</v>
      </c>
      <c r="H23" s="4">
        <v>1</v>
      </c>
      <c r="I23" s="4">
        <v>1</v>
      </c>
      <c r="J23" s="4">
        <v>1</v>
      </c>
      <c r="K23" s="4" t="s">
        <v>30</v>
      </c>
      <c r="L23" s="4">
        <v>168</v>
      </c>
      <c r="M23" s="4">
        <v>168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44639</v>
      </c>
      <c r="S23" s="6">
        <v>44648</v>
      </c>
      <c r="T23" s="4" t="s">
        <v>34</v>
      </c>
      <c r="U23" s="4">
        <v>168</v>
      </c>
      <c r="V23" s="4">
        <v>0</v>
      </c>
      <c r="W23" s="4">
        <v>0</v>
      </c>
      <c r="X23" s="4" t="s">
        <v>133</v>
      </c>
      <c r="Y23" s="4" t="s">
        <v>134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44643</v>
      </c>
      <c r="G24" s="6">
        <v>44645</v>
      </c>
      <c r="H24" s="4">
        <v>1</v>
      </c>
      <c r="I24" s="4">
        <v>2</v>
      </c>
      <c r="J24" s="4">
        <v>2</v>
      </c>
      <c r="K24" s="4" t="s">
        <v>30</v>
      </c>
      <c r="L24" s="4">
        <v>40</v>
      </c>
      <c r="M24" s="4">
        <v>40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44640</v>
      </c>
      <c r="S24" s="6">
        <v>44648</v>
      </c>
      <c r="T24" s="4" t="s">
        <v>34</v>
      </c>
      <c r="U24" s="4">
        <v>40</v>
      </c>
      <c r="V24" s="4">
        <v>0</v>
      </c>
      <c r="W24" s="4">
        <v>0</v>
      </c>
      <c r="X24" s="4" t="s">
        <v>139</v>
      </c>
      <c r="Y24" s="4" t="s">
        <v>140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44640</v>
      </c>
      <c r="G25" s="6">
        <v>44641</v>
      </c>
      <c r="H25" s="4">
        <v>1</v>
      </c>
      <c r="I25" s="4">
        <v>1</v>
      </c>
      <c r="J25" s="4">
        <v>1</v>
      </c>
      <c r="K25" s="4" t="s">
        <v>30</v>
      </c>
      <c r="L25" s="4">
        <v>46</v>
      </c>
      <c r="M25" s="4">
        <v>46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44640</v>
      </c>
      <c r="S25" s="6">
        <v>44648</v>
      </c>
      <c r="T25" s="4" t="s">
        <v>34</v>
      </c>
      <c r="U25" s="4">
        <v>46</v>
      </c>
      <c r="V25" s="4">
        <v>0</v>
      </c>
      <c r="W25" s="4">
        <v>0</v>
      </c>
      <c r="X25" s="4" t="s">
        <v>145</v>
      </c>
      <c r="Y25" s="4" t="s">
        <v>42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44640</v>
      </c>
      <c r="G26" s="6">
        <v>44641</v>
      </c>
      <c r="H26" s="4">
        <v>1</v>
      </c>
      <c r="I26" s="4">
        <v>1</v>
      </c>
      <c r="J26" s="4">
        <v>1</v>
      </c>
      <c r="K26" s="4" t="s">
        <v>30</v>
      </c>
      <c r="L26" s="4">
        <v>46</v>
      </c>
      <c r="M26" s="4">
        <v>46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44640</v>
      </c>
      <c r="S26" s="6">
        <v>44648</v>
      </c>
      <c r="T26" s="4" t="s">
        <v>34</v>
      </c>
      <c r="U26" s="4">
        <v>46</v>
      </c>
      <c r="V26" s="4">
        <v>0</v>
      </c>
      <c r="W26" s="4">
        <v>0</v>
      </c>
      <c r="X26" s="4" t="s">
        <v>150</v>
      </c>
      <c r="Y26" s="4" t="s">
        <v>42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44642</v>
      </c>
      <c r="G27" s="6">
        <v>44644</v>
      </c>
      <c r="H27" s="4">
        <v>2</v>
      </c>
      <c r="I27" s="4">
        <v>2</v>
      </c>
      <c r="J27" s="4">
        <v>4</v>
      </c>
      <c r="K27" s="4" t="s">
        <v>30</v>
      </c>
      <c r="L27" s="4">
        <v>252</v>
      </c>
      <c r="M27" s="4">
        <v>252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44640</v>
      </c>
      <c r="S27" s="6">
        <v>44648</v>
      </c>
      <c r="T27" s="4" t="s">
        <v>34</v>
      </c>
      <c r="U27" s="4">
        <v>252</v>
      </c>
      <c r="V27" s="4">
        <v>0</v>
      </c>
      <c r="W27" s="4">
        <v>0</v>
      </c>
      <c r="X27" s="4" t="s">
        <v>155</v>
      </c>
      <c r="Y27" s="4" t="s">
        <v>42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44641</v>
      </c>
      <c r="G28" s="6">
        <v>44642</v>
      </c>
      <c r="H28" s="4">
        <v>1</v>
      </c>
      <c r="I28" s="4">
        <v>1</v>
      </c>
      <c r="J28" s="4">
        <v>1</v>
      </c>
      <c r="K28" s="4" t="s">
        <v>30</v>
      </c>
      <c r="L28" s="4">
        <v>42</v>
      </c>
      <c r="M28" s="4">
        <v>42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44641</v>
      </c>
      <c r="S28" s="6">
        <v>44648</v>
      </c>
      <c r="T28" s="4" t="s">
        <v>34</v>
      </c>
      <c r="U28" s="4">
        <v>42</v>
      </c>
      <c r="V28" s="4">
        <v>0</v>
      </c>
      <c r="W28" s="4">
        <v>0</v>
      </c>
      <c r="X28" s="4" t="s">
        <v>42</v>
      </c>
      <c r="Y28" s="4" t="s">
        <v>42</v>
      </c>
    </row>
    <row r="29" s="4" customFormat="1" spans="1:25">
      <c r="A29" s="4" t="s">
        <v>160</v>
      </c>
      <c r="B29" s="4" t="s">
        <v>26</v>
      </c>
      <c r="C29" s="4" t="s">
        <v>161</v>
      </c>
      <c r="D29" s="4" t="s">
        <v>162</v>
      </c>
      <c r="E29" s="4" t="s">
        <v>163</v>
      </c>
      <c r="F29" s="6">
        <v>44616</v>
      </c>
      <c r="G29" s="6">
        <v>44620</v>
      </c>
      <c r="H29" s="4">
        <v>1</v>
      </c>
      <c r="I29" s="4">
        <v>4</v>
      </c>
      <c r="J29" s="4">
        <v>4</v>
      </c>
      <c r="K29" s="4" t="s">
        <v>30</v>
      </c>
      <c r="L29" s="4">
        <v>-94.76</v>
      </c>
      <c r="M29" s="4">
        <v>-94.76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44596</v>
      </c>
      <c r="S29" s="6">
        <v>44648</v>
      </c>
      <c r="T29" s="4"/>
      <c r="U29" s="4">
        <v>0</v>
      </c>
      <c r="V29" s="4">
        <v>0</v>
      </c>
      <c r="W29" s="4">
        <v>0</v>
      </c>
      <c r="X29" s="4" t="s">
        <v>165</v>
      </c>
      <c r="Y29" s="4" t="s">
        <v>166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148</v>
      </c>
      <c r="F30" s="6">
        <v>44642</v>
      </c>
      <c r="G30" s="6">
        <v>44643</v>
      </c>
      <c r="H30" s="4">
        <v>1</v>
      </c>
      <c r="I30" s="4">
        <v>1</v>
      </c>
      <c r="J30" s="4">
        <v>1</v>
      </c>
      <c r="K30" s="4" t="s">
        <v>30</v>
      </c>
      <c r="L30" s="4">
        <v>53</v>
      </c>
      <c r="M30" s="4">
        <v>53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44641</v>
      </c>
      <c r="S30" s="6">
        <v>44648</v>
      </c>
      <c r="T30" s="4" t="s">
        <v>34</v>
      </c>
      <c r="U30" s="4">
        <v>53</v>
      </c>
      <c r="V30" s="4">
        <v>0</v>
      </c>
      <c r="W30" s="4">
        <v>0</v>
      </c>
      <c r="X30" s="4" t="s">
        <v>170</v>
      </c>
      <c r="Y30" s="4" t="s">
        <v>42</v>
      </c>
    </row>
    <row r="31" s="4" customFormat="1" spans="1:25">
      <c r="A31" s="4" t="s">
        <v>167</v>
      </c>
      <c r="B31" s="4" t="s">
        <v>26</v>
      </c>
      <c r="C31" s="4" t="s">
        <v>76</v>
      </c>
      <c r="D31" s="4" t="s">
        <v>168</v>
      </c>
      <c r="E31" s="4" t="s">
        <v>148</v>
      </c>
      <c r="F31" s="6">
        <v>44642</v>
      </c>
      <c r="G31" s="6">
        <v>44643</v>
      </c>
      <c r="H31" s="4">
        <v>1</v>
      </c>
      <c r="I31" s="4">
        <v>1</v>
      </c>
      <c r="J31" s="4">
        <v>1</v>
      </c>
      <c r="K31" s="4" t="s">
        <v>30</v>
      </c>
      <c r="L31" s="4">
        <v>-53</v>
      </c>
      <c r="M31" s="4">
        <v>-53</v>
      </c>
      <c r="N31" s="4" t="s">
        <v>169</v>
      </c>
      <c r="O31" s="4" t="s">
        <v>32</v>
      </c>
      <c r="P31" s="4" t="s">
        <v>33</v>
      </c>
      <c r="Q31" s="4">
        <v>0</v>
      </c>
      <c r="R31" s="7">
        <v>44641</v>
      </c>
      <c r="S31" s="6">
        <v>44648</v>
      </c>
      <c r="T31" s="4" t="s">
        <v>34</v>
      </c>
      <c r="U31" s="4">
        <v>-53</v>
      </c>
      <c r="V31" s="4">
        <v>0</v>
      </c>
      <c r="W31" s="4">
        <v>0</v>
      </c>
      <c r="X31" s="4" t="s">
        <v>170</v>
      </c>
      <c r="Y31" s="4" t="s">
        <v>42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173</v>
      </c>
      <c r="F32" s="6">
        <v>44645</v>
      </c>
      <c r="G32" s="6">
        <v>44646</v>
      </c>
      <c r="H32" s="4">
        <v>1</v>
      </c>
      <c r="I32" s="4">
        <v>1</v>
      </c>
      <c r="J32" s="4">
        <v>1</v>
      </c>
      <c r="K32" s="4" t="s">
        <v>30</v>
      </c>
      <c r="L32" s="4">
        <v>335</v>
      </c>
      <c r="M32" s="4">
        <v>335</v>
      </c>
      <c r="N32" s="4" t="s">
        <v>174</v>
      </c>
      <c r="O32" s="4" t="s">
        <v>32</v>
      </c>
      <c r="P32" s="4" t="s">
        <v>33</v>
      </c>
      <c r="Q32" s="4">
        <v>0</v>
      </c>
      <c r="R32" s="7">
        <v>44641</v>
      </c>
      <c r="S32" s="6">
        <v>44648</v>
      </c>
      <c r="T32" s="4" t="s">
        <v>34</v>
      </c>
      <c r="U32" s="4">
        <v>335</v>
      </c>
      <c r="V32" s="4">
        <v>0</v>
      </c>
      <c r="W32" s="4">
        <v>0</v>
      </c>
      <c r="X32" s="4" t="s">
        <v>175</v>
      </c>
      <c r="Y32" s="4" t="s">
        <v>42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44</v>
      </c>
      <c r="E33" s="4" t="s">
        <v>177</v>
      </c>
      <c r="F33" s="6">
        <v>44644</v>
      </c>
      <c r="G33" s="6">
        <v>44645</v>
      </c>
      <c r="H33" s="4">
        <v>1</v>
      </c>
      <c r="I33" s="4">
        <v>1</v>
      </c>
      <c r="J33" s="4">
        <v>1</v>
      </c>
      <c r="K33" s="4" t="s">
        <v>30</v>
      </c>
      <c r="L33" s="4">
        <v>208</v>
      </c>
      <c r="M33" s="4">
        <v>208</v>
      </c>
      <c r="N33" s="4" t="s">
        <v>178</v>
      </c>
      <c r="O33" s="4" t="s">
        <v>32</v>
      </c>
      <c r="P33" s="4" t="s">
        <v>33</v>
      </c>
      <c r="Q33" s="4">
        <v>0</v>
      </c>
      <c r="R33" s="7">
        <v>44641</v>
      </c>
      <c r="S33" s="6">
        <v>44648</v>
      </c>
      <c r="T33" s="4" t="s">
        <v>34</v>
      </c>
      <c r="U33" s="4">
        <v>208</v>
      </c>
      <c r="V33" s="4">
        <v>0</v>
      </c>
      <c r="W33" s="4">
        <v>0</v>
      </c>
      <c r="X33" s="4" t="s">
        <v>179</v>
      </c>
      <c r="Y33" s="4" t="s">
        <v>180</v>
      </c>
    </row>
    <row r="34" s="4" customFormat="1" spans="1:25">
      <c r="A34" s="4" t="s">
        <v>171</v>
      </c>
      <c r="B34" s="4" t="s">
        <v>26</v>
      </c>
      <c r="C34" s="4" t="s">
        <v>76</v>
      </c>
      <c r="D34" s="4" t="s">
        <v>172</v>
      </c>
      <c r="E34" s="4" t="s">
        <v>173</v>
      </c>
      <c r="F34" s="6">
        <v>44645</v>
      </c>
      <c r="G34" s="6">
        <v>44646</v>
      </c>
      <c r="H34" s="4">
        <v>1</v>
      </c>
      <c r="I34" s="4">
        <v>1</v>
      </c>
      <c r="J34" s="4">
        <v>1</v>
      </c>
      <c r="K34" s="4" t="s">
        <v>30</v>
      </c>
      <c r="L34" s="4">
        <v>-335</v>
      </c>
      <c r="M34" s="4">
        <v>-335</v>
      </c>
      <c r="N34" s="4" t="s">
        <v>174</v>
      </c>
      <c r="O34" s="4" t="s">
        <v>32</v>
      </c>
      <c r="P34" s="4" t="s">
        <v>33</v>
      </c>
      <c r="Q34" s="4">
        <v>0</v>
      </c>
      <c r="R34" s="7">
        <v>44641</v>
      </c>
      <c r="S34" s="6">
        <v>44648</v>
      </c>
      <c r="T34" s="4" t="s">
        <v>34</v>
      </c>
      <c r="U34" s="4">
        <v>-335</v>
      </c>
      <c r="V34" s="4">
        <v>0</v>
      </c>
      <c r="W34" s="4">
        <v>0</v>
      </c>
      <c r="X34" s="4" t="s">
        <v>175</v>
      </c>
      <c r="Y34" s="4" t="s">
        <v>42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157</v>
      </c>
      <c r="E35" s="4" t="s">
        <v>158</v>
      </c>
      <c r="F35" s="6">
        <v>44642</v>
      </c>
      <c r="G35" s="6">
        <v>44643</v>
      </c>
      <c r="H35" s="4">
        <v>1</v>
      </c>
      <c r="I35" s="4">
        <v>1</v>
      </c>
      <c r="J35" s="4">
        <v>1</v>
      </c>
      <c r="K35" s="4" t="s">
        <v>30</v>
      </c>
      <c r="L35" s="4">
        <v>42</v>
      </c>
      <c r="M35" s="4">
        <v>42</v>
      </c>
      <c r="N35" s="4" t="s">
        <v>159</v>
      </c>
      <c r="O35" s="4" t="s">
        <v>32</v>
      </c>
      <c r="P35" s="4" t="s">
        <v>33</v>
      </c>
      <c r="Q35" s="4">
        <v>0</v>
      </c>
      <c r="R35" s="7">
        <v>44642</v>
      </c>
      <c r="S35" s="6">
        <v>44648</v>
      </c>
      <c r="T35" s="4" t="s">
        <v>34</v>
      </c>
      <c r="U35" s="4">
        <v>42</v>
      </c>
      <c r="V35" s="4">
        <v>0</v>
      </c>
      <c r="W35" s="4">
        <v>0</v>
      </c>
      <c r="X35" s="4" t="s">
        <v>182</v>
      </c>
      <c r="Y35" s="4" t="s">
        <v>183</v>
      </c>
    </row>
    <row r="36" s="4" customFormat="1" spans="1:25">
      <c r="A36" s="4" t="s">
        <v>184</v>
      </c>
      <c r="B36" s="4" t="s">
        <v>26</v>
      </c>
      <c r="C36" s="4" t="s">
        <v>27</v>
      </c>
      <c r="D36" s="4" t="s">
        <v>185</v>
      </c>
      <c r="E36" s="4" t="s">
        <v>186</v>
      </c>
      <c r="F36" s="6">
        <v>44646</v>
      </c>
      <c r="G36" s="6">
        <v>44647</v>
      </c>
      <c r="H36" s="4">
        <v>1</v>
      </c>
      <c r="I36" s="4">
        <v>1</v>
      </c>
      <c r="J36" s="4">
        <v>1</v>
      </c>
      <c r="K36" s="4" t="s">
        <v>30</v>
      </c>
      <c r="L36" s="4">
        <v>181</v>
      </c>
      <c r="M36" s="4">
        <v>181</v>
      </c>
      <c r="N36" s="4" t="s">
        <v>187</v>
      </c>
      <c r="O36" s="4" t="s">
        <v>32</v>
      </c>
      <c r="P36" s="4" t="s">
        <v>33</v>
      </c>
      <c r="Q36" s="4">
        <v>0</v>
      </c>
      <c r="R36" s="7">
        <v>44642</v>
      </c>
      <c r="S36" s="6">
        <v>44648</v>
      </c>
      <c r="T36" s="4" t="s">
        <v>34</v>
      </c>
      <c r="U36" s="4">
        <v>181</v>
      </c>
      <c r="V36" s="4">
        <v>0</v>
      </c>
      <c r="W36" s="4">
        <v>0</v>
      </c>
      <c r="X36" s="4" t="s">
        <v>188</v>
      </c>
      <c r="Y36" s="4" t="s">
        <v>42</v>
      </c>
    </row>
    <row r="37" s="4" customFormat="1" spans="1:25">
      <c r="A37" s="4" t="s">
        <v>189</v>
      </c>
      <c r="B37" s="4" t="s">
        <v>26</v>
      </c>
      <c r="C37" s="4" t="s">
        <v>27</v>
      </c>
      <c r="D37" s="4" t="s">
        <v>190</v>
      </c>
      <c r="E37" s="4" t="s">
        <v>191</v>
      </c>
      <c r="F37" s="6">
        <v>44642</v>
      </c>
      <c r="G37" s="6">
        <v>44643</v>
      </c>
      <c r="H37" s="4">
        <v>1</v>
      </c>
      <c r="I37" s="4">
        <v>1</v>
      </c>
      <c r="J37" s="4">
        <v>1</v>
      </c>
      <c r="K37" s="4" t="s">
        <v>30</v>
      </c>
      <c r="L37" s="4">
        <v>53</v>
      </c>
      <c r="M37" s="4">
        <v>53</v>
      </c>
      <c r="N37" s="4" t="s">
        <v>192</v>
      </c>
      <c r="O37" s="4" t="s">
        <v>32</v>
      </c>
      <c r="P37" s="4" t="s">
        <v>33</v>
      </c>
      <c r="Q37" s="4">
        <v>0</v>
      </c>
      <c r="R37" s="7">
        <v>44642</v>
      </c>
      <c r="S37" s="6">
        <v>44648</v>
      </c>
      <c r="T37" s="4" t="s">
        <v>34</v>
      </c>
      <c r="U37" s="4">
        <v>53</v>
      </c>
      <c r="V37" s="4">
        <v>0</v>
      </c>
      <c r="W37" s="4">
        <v>0</v>
      </c>
      <c r="X37" s="4" t="s">
        <v>193</v>
      </c>
      <c r="Y37" s="4" t="s">
        <v>194</v>
      </c>
    </row>
    <row r="38" s="4" customFormat="1" spans="1:25">
      <c r="A38" s="4" t="s">
        <v>176</v>
      </c>
      <c r="B38" s="4" t="s">
        <v>26</v>
      </c>
      <c r="C38" s="4" t="s">
        <v>76</v>
      </c>
      <c r="D38" s="4" t="s">
        <v>44</v>
      </c>
      <c r="E38" s="4" t="s">
        <v>177</v>
      </c>
      <c r="F38" s="6">
        <v>44644</v>
      </c>
      <c r="G38" s="6">
        <v>44645</v>
      </c>
      <c r="H38" s="4">
        <v>1</v>
      </c>
      <c r="I38" s="4">
        <v>1</v>
      </c>
      <c r="J38" s="4">
        <v>1</v>
      </c>
      <c r="K38" s="4" t="s">
        <v>30</v>
      </c>
      <c r="L38" s="4">
        <v>-208</v>
      </c>
      <c r="M38" s="4">
        <v>-208</v>
      </c>
      <c r="N38" s="4" t="s">
        <v>178</v>
      </c>
      <c r="O38" s="4" t="s">
        <v>32</v>
      </c>
      <c r="P38" s="4" t="s">
        <v>33</v>
      </c>
      <c r="Q38" s="4">
        <v>0</v>
      </c>
      <c r="R38" s="7">
        <v>44641</v>
      </c>
      <c r="S38" s="6">
        <v>44648</v>
      </c>
      <c r="T38" s="4" t="s">
        <v>34</v>
      </c>
      <c r="U38" s="4">
        <v>-208</v>
      </c>
      <c r="V38" s="4">
        <v>0</v>
      </c>
      <c r="W38" s="4">
        <v>0</v>
      </c>
      <c r="X38" s="4" t="s">
        <v>179</v>
      </c>
      <c r="Y38" s="4" t="s">
        <v>180</v>
      </c>
    </row>
    <row r="39" s="4" customFormat="1" spans="1:25">
      <c r="A39" s="4" t="s">
        <v>195</v>
      </c>
      <c r="B39" s="4" t="s">
        <v>26</v>
      </c>
      <c r="C39" s="4" t="s">
        <v>27</v>
      </c>
      <c r="D39" s="4" t="s">
        <v>196</v>
      </c>
      <c r="E39" s="4" t="s">
        <v>197</v>
      </c>
      <c r="F39" s="6">
        <v>44643</v>
      </c>
      <c r="G39" s="6">
        <v>44645</v>
      </c>
      <c r="H39" s="4">
        <v>1</v>
      </c>
      <c r="I39" s="4">
        <v>2</v>
      </c>
      <c r="J39" s="4">
        <v>2</v>
      </c>
      <c r="K39" s="4" t="s">
        <v>30</v>
      </c>
      <c r="L39" s="4">
        <v>136</v>
      </c>
      <c r="M39" s="4">
        <v>136</v>
      </c>
      <c r="N39" s="4" t="s">
        <v>198</v>
      </c>
      <c r="O39" s="4" t="s">
        <v>32</v>
      </c>
      <c r="P39" s="4" t="s">
        <v>33</v>
      </c>
      <c r="Q39" s="4">
        <v>0</v>
      </c>
      <c r="R39" s="7">
        <v>44643</v>
      </c>
      <c r="S39" s="6">
        <v>44648</v>
      </c>
      <c r="T39" s="4" t="s">
        <v>34</v>
      </c>
      <c r="U39" s="4">
        <v>136</v>
      </c>
      <c r="V39" s="4">
        <v>0</v>
      </c>
      <c r="W39" s="4">
        <v>0</v>
      </c>
      <c r="X39" s="4" t="s">
        <v>199</v>
      </c>
      <c r="Y39" s="4" t="s">
        <v>200</v>
      </c>
    </row>
    <row r="40" s="4" customFormat="1" spans="1:25">
      <c r="A40" s="4" t="s">
        <v>201</v>
      </c>
      <c r="B40" s="4" t="s">
        <v>26</v>
      </c>
      <c r="C40" s="4" t="s">
        <v>27</v>
      </c>
      <c r="D40" s="4" t="s">
        <v>202</v>
      </c>
      <c r="E40" s="4" t="s">
        <v>203</v>
      </c>
      <c r="F40" s="6">
        <v>44646</v>
      </c>
      <c r="G40" s="6">
        <v>44647</v>
      </c>
      <c r="H40" s="4">
        <v>1</v>
      </c>
      <c r="I40" s="4">
        <v>1</v>
      </c>
      <c r="J40" s="4">
        <v>1</v>
      </c>
      <c r="K40" s="4" t="s">
        <v>30</v>
      </c>
      <c r="L40" s="4">
        <v>270</v>
      </c>
      <c r="M40" s="4">
        <v>270</v>
      </c>
      <c r="N40" s="4" t="s">
        <v>204</v>
      </c>
      <c r="O40" s="4" t="s">
        <v>32</v>
      </c>
      <c r="P40" s="4" t="s">
        <v>33</v>
      </c>
      <c r="Q40" s="4">
        <v>0</v>
      </c>
      <c r="R40" s="7">
        <v>44643</v>
      </c>
      <c r="S40" s="6">
        <v>44648</v>
      </c>
      <c r="T40" s="4" t="s">
        <v>34</v>
      </c>
      <c r="U40" s="4">
        <v>270</v>
      </c>
      <c r="V40" s="4">
        <v>0</v>
      </c>
      <c r="W40" s="4">
        <v>0</v>
      </c>
      <c r="X40" s="4" t="s">
        <v>42</v>
      </c>
      <c r="Y40" s="4" t="s">
        <v>205</v>
      </c>
    </row>
    <row r="41" s="4" customFormat="1" spans="1:25">
      <c r="A41" s="4" t="s">
        <v>206</v>
      </c>
      <c r="B41" s="4" t="s">
        <v>26</v>
      </c>
      <c r="C41" s="4" t="s">
        <v>27</v>
      </c>
      <c r="D41" s="4" t="s">
        <v>207</v>
      </c>
      <c r="E41" s="4" t="s">
        <v>208</v>
      </c>
      <c r="F41" s="6">
        <v>44644</v>
      </c>
      <c r="G41" s="6">
        <v>44645</v>
      </c>
      <c r="H41" s="4">
        <v>1</v>
      </c>
      <c r="I41" s="4">
        <v>1</v>
      </c>
      <c r="J41" s="4">
        <v>1</v>
      </c>
      <c r="K41" s="4" t="s">
        <v>30</v>
      </c>
      <c r="L41" s="4">
        <v>226</v>
      </c>
      <c r="M41" s="4">
        <v>226</v>
      </c>
      <c r="N41" s="4" t="s">
        <v>209</v>
      </c>
      <c r="O41" s="4" t="s">
        <v>32</v>
      </c>
      <c r="P41" s="4" t="s">
        <v>33</v>
      </c>
      <c r="Q41" s="4">
        <v>0</v>
      </c>
      <c r="R41" s="7">
        <v>44643</v>
      </c>
      <c r="S41" s="6">
        <v>44648</v>
      </c>
      <c r="T41" s="4" t="s">
        <v>34</v>
      </c>
      <c r="U41" s="4">
        <v>226</v>
      </c>
      <c r="V41" s="4">
        <v>0</v>
      </c>
      <c r="W41" s="4">
        <v>0</v>
      </c>
      <c r="X41" s="4" t="s">
        <v>210</v>
      </c>
      <c r="Y41" s="4" t="s">
        <v>211</v>
      </c>
    </row>
    <row r="42" s="4" customFormat="1" spans="1:25">
      <c r="A42" s="4" t="s">
        <v>212</v>
      </c>
      <c r="B42" s="4" t="s">
        <v>26</v>
      </c>
      <c r="C42" s="4" t="s">
        <v>27</v>
      </c>
      <c r="D42" s="4" t="s">
        <v>213</v>
      </c>
      <c r="E42" s="4" t="s">
        <v>214</v>
      </c>
      <c r="F42" s="6">
        <v>44643</v>
      </c>
      <c r="G42" s="6">
        <v>44644</v>
      </c>
      <c r="H42" s="4">
        <v>1</v>
      </c>
      <c r="I42" s="4">
        <v>1</v>
      </c>
      <c r="J42" s="4">
        <v>1</v>
      </c>
      <c r="K42" s="4" t="s">
        <v>30</v>
      </c>
      <c r="L42" s="4">
        <v>45</v>
      </c>
      <c r="M42" s="4">
        <v>45</v>
      </c>
      <c r="N42" s="4" t="s">
        <v>215</v>
      </c>
      <c r="O42" s="4" t="s">
        <v>32</v>
      </c>
      <c r="P42" s="4" t="s">
        <v>33</v>
      </c>
      <c r="Q42" s="4">
        <v>0</v>
      </c>
      <c r="R42" s="7">
        <v>44643</v>
      </c>
      <c r="S42" s="6">
        <v>44648</v>
      </c>
      <c r="T42" s="4" t="s">
        <v>34</v>
      </c>
      <c r="U42" s="4">
        <v>45</v>
      </c>
      <c r="V42" s="4">
        <v>0</v>
      </c>
      <c r="W42" s="4">
        <v>0</v>
      </c>
      <c r="X42" s="4" t="s">
        <v>216</v>
      </c>
      <c r="Y42" s="4" t="s">
        <v>217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219</v>
      </c>
      <c r="E43" s="4" t="s">
        <v>220</v>
      </c>
      <c r="F43" s="6">
        <v>44643</v>
      </c>
      <c r="G43" s="6">
        <v>44645</v>
      </c>
      <c r="H43" s="4">
        <v>1</v>
      </c>
      <c r="I43" s="4">
        <v>2</v>
      </c>
      <c r="J43" s="4">
        <v>2</v>
      </c>
      <c r="K43" s="4" t="s">
        <v>30</v>
      </c>
      <c r="L43" s="4">
        <v>120</v>
      </c>
      <c r="M43" s="4">
        <v>120</v>
      </c>
      <c r="N43" s="4" t="s">
        <v>221</v>
      </c>
      <c r="O43" s="4" t="s">
        <v>32</v>
      </c>
      <c r="P43" s="4" t="s">
        <v>33</v>
      </c>
      <c r="Q43" s="4">
        <v>0</v>
      </c>
      <c r="R43" s="7">
        <v>44643</v>
      </c>
      <c r="S43" s="6">
        <v>44648</v>
      </c>
      <c r="T43" s="4" t="s">
        <v>34</v>
      </c>
      <c r="U43" s="4">
        <v>120</v>
      </c>
      <c r="V43" s="4">
        <v>0</v>
      </c>
      <c r="W43" s="4">
        <v>0</v>
      </c>
      <c r="X43" s="4" t="s">
        <v>222</v>
      </c>
      <c r="Y43" s="4" t="s">
        <v>223</v>
      </c>
    </row>
    <row r="44" s="4" customFormat="1" spans="1:25">
      <c r="A44" s="4" t="s">
        <v>224</v>
      </c>
      <c r="B44" s="4" t="s">
        <v>26</v>
      </c>
      <c r="C44" s="4" t="s">
        <v>27</v>
      </c>
      <c r="D44" s="4" t="s">
        <v>225</v>
      </c>
      <c r="E44" s="4" t="s">
        <v>226</v>
      </c>
      <c r="F44" s="6">
        <v>44643</v>
      </c>
      <c r="G44" s="6">
        <v>44645</v>
      </c>
      <c r="H44" s="4">
        <v>1</v>
      </c>
      <c r="I44" s="4">
        <v>2</v>
      </c>
      <c r="J44" s="4">
        <v>2</v>
      </c>
      <c r="K44" s="4" t="s">
        <v>30</v>
      </c>
      <c r="L44" s="4">
        <v>267</v>
      </c>
      <c r="M44" s="4">
        <v>267</v>
      </c>
      <c r="N44" s="4" t="s">
        <v>227</v>
      </c>
      <c r="O44" s="4" t="s">
        <v>32</v>
      </c>
      <c r="P44" s="4" t="s">
        <v>33</v>
      </c>
      <c r="Q44" s="4">
        <v>0</v>
      </c>
      <c r="R44" s="7">
        <v>44643</v>
      </c>
      <c r="S44" s="6">
        <v>44648</v>
      </c>
      <c r="T44" s="4" t="s">
        <v>34</v>
      </c>
      <c r="U44" s="4">
        <v>267</v>
      </c>
      <c r="V44" s="4">
        <v>0</v>
      </c>
      <c r="W44" s="4">
        <v>0</v>
      </c>
      <c r="X44" s="4" t="s">
        <v>228</v>
      </c>
      <c r="Y44" s="4" t="s">
        <v>229</v>
      </c>
    </row>
    <row r="45" s="4" customFormat="1" spans="1:25">
      <c r="A45" s="4" t="s">
        <v>230</v>
      </c>
      <c r="B45" s="4" t="s">
        <v>26</v>
      </c>
      <c r="C45" s="4" t="s">
        <v>27</v>
      </c>
      <c r="D45" s="4" t="s">
        <v>231</v>
      </c>
      <c r="E45" s="4" t="s">
        <v>232</v>
      </c>
      <c r="F45" s="6">
        <v>44646</v>
      </c>
      <c r="G45" s="6">
        <v>44647</v>
      </c>
      <c r="H45" s="4">
        <v>1</v>
      </c>
      <c r="I45" s="4">
        <v>1</v>
      </c>
      <c r="J45" s="4">
        <v>1</v>
      </c>
      <c r="K45" s="4" t="s">
        <v>30</v>
      </c>
      <c r="L45" s="4">
        <v>54</v>
      </c>
      <c r="M45" s="4">
        <v>54</v>
      </c>
      <c r="N45" s="4" t="s">
        <v>233</v>
      </c>
      <c r="O45" s="4" t="s">
        <v>32</v>
      </c>
      <c r="P45" s="4" t="s">
        <v>33</v>
      </c>
      <c r="Q45" s="4">
        <v>0</v>
      </c>
      <c r="R45" s="7">
        <v>44644</v>
      </c>
      <c r="S45" s="6">
        <v>44648</v>
      </c>
      <c r="T45" s="4" t="s">
        <v>34</v>
      </c>
      <c r="U45" s="4">
        <v>54</v>
      </c>
      <c r="V45" s="4">
        <v>0</v>
      </c>
      <c r="W45" s="4">
        <v>0</v>
      </c>
      <c r="X45" s="4" t="s">
        <v>234</v>
      </c>
      <c r="Y45" s="4" t="s">
        <v>42</v>
      </c>
    </row>
    <row r="46" s="4" customFormat="1" spans="1:25">
      <c r="A46" s="4" t="s">
        <v>235</v>
      </c>
      <c r="B46" s="4" t="s">
        <v>26</v>
      </c>
      <c r="C46" s="4" t="s">
        <v>27</v>
      </c>
      <c r="D46" s="4" t="s">
        <v>236</v>
      </c>
      <c r="E46" s="4" t="s">
        <v>237</v>
      </c>
      <c r="F46" s="6">
        <v>44645</v>
      </c>
      <c r="G46" s="6">
        <v>44646</v>
      </c>
      <c r="H46" s="4">
        <v>1</v>
      </c>
      <c r="I46" s="4">
        <v>1</v>
      </c>
      <c r="J46" s="4">
        <v>1</v>
      </c>
      <c r="K46" s="4" t="s">
        <v>30</v>
      </c>
      <c r="L46" s="4">
        <v>55</v>
      </c>
      <c r="M46" s="4">
        <v>55</v>
      </c>
      <c r="N46" s="4" t="s">
        <v>238</v>
      </c>
      <c r="O46" s="4" t="s">
        <v>32</v>
      </c>
      <c r="P46" s="4" t="s">
        <v>33</v>
      </c>
      <c r="Q46" s="4">
        <v>0</v>
      </c>
      <c r="R46" s="7">
        <v>44644</v>
      </c>
      <c r="S46" s="6">
        <v>44648</v>
      </c>
      <c r="T46" s="4" t="s">
        <v>34</v>
      </c>
      <c r="U46" s="4">
        <v>55</v>
      </c>
      <c r="V46" s="4">
        <v>0</v>
      </c>
      <c r="W46" s="4">
        <v>0</v>
      </c>
      <c r="X46" s="4" t="s">
        <v>239</v>
      </c>
      <c r="Y46" s="4" t="s">
        <v>42</v>
      </c>
    </row>
    <row r="47" s="4" customFormat="1" spans="1:25">
      <c r="A47" s="4" t="s">
        <v>235</v>
      </c>
      <c r="B47" s="4" t="s">
        <v>26</v>
      </c>
      <c r="C47" s="4" t="s">
        <v>76</v>
      </c>
      <c r="D47" s="4" t="s">
        <v>236</v>
      </c>
      <c r="E47" s="4" t="s">
        <v>237</v>
      </c>
      <c r="F47" s="6">
        <v>44645</v>
      </c>
      <c r="G47" s="6">
        <v>44646</v>
      </c>
      <c r="H47" s="4">
        <v>1</v>
      </c>
      <c r="I47" s="4">
        <v>1</v>
      </c>
      <c r="J47" s="4">
        <v>1</v>
      </c>
      <c r="K47" s="4" t="s">
        <v>30</v>
      </c>
      <c r="L47" s="4">
        <v>-55</v>
      </c>
      <c r="M47" s="4">
        <v>-55</v>
      </c>
      <c r="N47" s="4" t="s">
        <v>238</v>
      </c>
      <c r="O47" s="4" t="s">
        <v>32</v>
      </c>
      <c r="P47" s="4" t="s">
        <v>33</v>
      </c>
      <c r="Q47" s="4">
        <v>0</v>
      </c>
      <c r="R47" s="7">
        <v>44644</v>
      </c>
      <c r="S47" s="6">
        <v>44648</v>
      </c>
      <c r="T47" s="4" t="s">
        <v>34</v>
      </c>
      <c r="U47" s="4">
        <v>-55</v>
      </c>
      <c r="V47" s="4">
        <v>0</v>
      </c>
      <c r="W47" s="4">
        <v>0</v>
      </c>
      <c r="X47" s="4" t="s">
        <v>239</v>
      </c>
      <c r="Y47" s="4" t="s">
        <v>42</v>
      </c>
    </row>
    <row r="48" s="4" customFormat="1" spans="1:25">
      <c r="A48" s="4" t="s">
        <v>240</v>
      </c>
      <c r="B48" s="4" t="s">
        <v>26</v>
      </c>
      <c r="C48" s="4" t="s">
        <v>27</v>
      </c>
      <c r="D48" s="4" t="s">
        <v>236</v>
      </c>
      <c r="E48" s="4" t="s">
        <v>241</v>
      </c>
      <c r="F48" s="6">
        <v>44645</v>
      </c>
      <c r="G48" s="6">
        <v>44646</v>
      </c>
      <c r="H48" s="4">
        <v>1</v>
      </c>
      <c r="I48" s="4">
        <v>1</v>
      </c>
      <c r="J48" s="4">
        <v>1</v>
      </c>
      <c r="K48" s="4" t="s">
        <v>30</v>
      </c>
      <c r="L48" s="4">
        <v>54</v>
      </c>
      <c r="M48" s="4">
        <v>54</v>
      </c>
      <c r="N48" s="4" t="s">
        <v>242</v>
      </c>
      <c r="O48" s="4" t="s">
        <v>32</v>
      </c>
      <c r="P48" s="4" t="s">
        <v>33</v>
      </c>
      <c r="Q48" s="4">
        <v>0</v>
      </c>
      <c r="R48" s="7">
        <v>44645</v>
      </c>
      <c r="S48" s="6">
        <v>44648</v>
      </c>
      <c r="T48" s="4" t="s">
        <v>34</v>
      </c>
      <c r="U48" s="4">
        <v>54</v>
      </c>
      <c r="V48" s="4">
        <v>0</v>
      </c>
      <c r="W48" s="4">
        <v>0</v>
      </c>
      <c r="X48" s="4" t="s">
        <v>243</v>
      </c>
      <c r="Y48" s="4" t="s">
        <v>42</v>
      </c>
    </row>
    <row r="49" s="4" customFormat="1" spans="1:25">
      <c r="A49" s="4" t="s">
        <v>240</v>
      </c>
      <c r="B49" s="4" t="s">
        <v>26</v>
      </c>
      <c r="C49" s="4" t="s">
        <v>76</v>
      </c>
      <c r="D49" s="4" t="s">
        <v>236</v>
      </c>
      <c r="E49" s="4" t="s">
        <v>241</v>
      </c>
      <c r="F49" s="6">
        <v>44645</v>
      </c>
      <c r="G49" s="6">
        <v>44646</v>
      </c>
      <c r="H49" s="4">
        <v>1</v>
      </c>
      <c r="I49" s="4">
        <v>1</v>
      </c>
      <c r="J49" s="4">
        <v>1</v>
      </c>
      <c r="K49" s="4" t="s">
        <v>30</v>
      </c>
      <c r="L49" s="4">
        <v>-54</v>
      </c>
      <c r="M49" s="4">
        <v>-54</v>
      </c>
      <c r="N49" s="4" t="s">
        <v>242</v>
      </c>
      <c r="O49" s="4" t="s">
        <v>32</v>
      </c>
      <c r="P49" s="4" t="s">
        <v>33</v>
      </c>
      <c r="Q49" s="4">
        <v>0</v>
      </c>
      <c r="R49" s="7">
        <v>44645</v>
      </c>
      <c r="S49" s="6">
        <v>44648</v>
      </c>
      <c r="T49" s="4" t="s">
        <v>34</v>
      </c>
      <c r="U49" s="4">
        <v>-54</v>
      </c>
      <c r="V49" s="4">
        <v>0</v>
      </c>
      <c r="W49" s="4">
        <v>0</v>
      </c>
      <c r="X49" s="4" t="s">
        <v>243</v>
      </c>
      <c r="Y49" s="4" t="s">
        <v>42</v>
      </c>
    </row>
    <row r="50" s="4" customFormat="1" spans="1:25">
      <c r="A50" s="4" t="s">
        <v>244</v>
      </c>
      <c r="B50" s="4" t="s">
        <v>26</v>
      </c>
      <c r="C50" s="4" t="s">
        <v>27</v>
      </c>
      <c r="D50" s="4" t="s">
        <v>236</v>
      </c>
      <c r="E50" s="4" t="s">
        <v>237</v>
      </c>
      <c r="F50" s="6">
        <v>44645</v>
      </c>
      <c r="G50" s="6">
        <v>44646</v>
      </c>
      <c r="H50" s="4">
        <v>1</v>
      </c>
      <c r="I50" s="4">
        <v>1</v>
      </c>
      <c r="J50" s="4">
        <v>1</v>
      </c>
      <c r="K50" s="4" t="s">
        <v>30</v>
      </c>
      <c r="L50" s="4">
        <v>61</v>
      </c>
      <c r="M50" s="4">
        <v>61</v>
      </c>
      <c r="N50" s="4" t="s">
        <v>245</v>
      </c>
      <c r="O50" s="4" t="s">
        <v>32</v>
      </c>
      <c r="P50" s="4" t="s">
        <v>33</v>
      </c>
      <c r="Q50" s="4">
        <v>0</v>
      </c>
      <c r="R50" s="7">
        <v>44645</v>
      </c>
      <c r="S50" s="6">
        <v>44648</v>
      </c>
      <c r="T50" s="4" t="s">
        <v>34</v>
      </c>
      <c r="U50" s="4">
        <v>61</v>
      </c>
      <c r="V50" s="4">
        <v>0</v>
      </c>
      <c r="W50" s="4">
        <v>0</v>
      </c>
      <c r="X50" s="4" t="s">
        <v>246</v>
      </c>
      <c r="Y50" s="4" t="s">
        <v>42</v>
      </c>
    </row>
    <row r="51" s="4" customFormat="1" spans="1:25">
      <c r="A51" s="4" t="s">
        <v>244</v>
      </c>
      <c r="B51" s="4" t="s">
        <v>26</v>
      </c>
      <c r="C51" s="4" t="s">
        <v>76</v>
      </c>
      <c r="D51" s="4" t="s">
        <v>236</v>
      </c>
      <c r="E51" s="4" t="s">
        <v>237</v>
      </c>
      <c r="F51" s="6">
        <v>44645</v>
      </c>
      <c r="G51" s="6">
        <v>44646</v>
      </c>
      <c r="H51" s="4">
        <v>1</v>
      </c>
      <c r="I51" s="4">
        <v>1</v>
      </c>
      <c r="J51" s="4">
        <v>1</v>
      </c>
      <c r="K51" s="4" t="s">
        <v>30</v>
      </c>
      <c r="L51" s="4">
        <v>-61</v>
      </c>
      <c r="M51" s="4">
        <v>-61</v>
      </c>
      <c r="N51" s="4" t="s">
        <v>245</v>
      </c>
      <c r="O51" s="4" t="s">
        <v>32</v>
      </c>
      <c r="P51" s="4" t="s">
        <v>33</v>
      </c>
      <c r="Q51" s="4">
        <v>0</v>
      </c>
      <c r="R51" s="7">
        <v>44645</v>
      </c>
      <c r="S51" s="6">
        <v>44648</v>
      </c>
      <c r="T51" s="4" t="s">
        <v>34</v>
      </c>
      <c r="U51" s="4">
        <v>-61</v>
      </c>
      <c r="V51" s="4">
        <v>0</v>
      </c>
      <c r="W51" s="4">
        <v>0</v>
      </c>
      <c r="X51" s="4" t="s">
        <v>246</v>
      </c>
      <c r="Y51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0"/>
  <sheetViews>
    <sheetView tabSelected="1" workbookViewId="0">
      <selection activeCell="A48" sqref="A48:A50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247</v>
      </c>
    </row>
    <row r="2" s="4" customFormat="1" hidden="1" spans="1:9">
      <c r="A2" s="5">
        <v>16959045415</v>
      </c>
      <c r="B2" s="6">
        <v>44640</v>
      </c>
      <c r="C2" s="6">
        <v>44641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17178680872</v>
      </c>
      <c r="B3" s="6">
        <v>44644</v>
      </c>
      <c r="C3" s="6">
        <v>44647</v>
      </c>
      <c r="D3" s="4">
        <v>1920</v>
      </c>
      <c r="E3" s="4" t="str">
        <f>VLOOKUP(A3,HOP!A:L,12,0)</f>
        <v>1919.97</v>
      </c>
      <c r="F3" s="4" t="str">
        <f>VLOOKUP(A3,HOP!A:C,3,0)</f>
        <v>2391752</v>
      </c>
      <c r="G3" s="4">
        <f t="shared" ref="G3:G41" si="0">D3-E3</f>
        <v>0.0299999999999727</v>
      </c>
      <c r="H3" s="4" t="str">
        <f t="shared" ref="H3:H41" si="1">$H$1&amp;F3</f>
        <v>，2391752</v>
      </c>
      <c r="I3" s="4" t="str">
        <f>VLOOKUP(A3,HOP!A:U,21,0)</f>
        <v>直连</v>
      </c>
    </row>
    <row r="4" s="4" customFormat="1" spans="1:9">
      <c r="A4" s="5">
        <v>17178682882</v>
      </c>
      <c r="B4" s="6">
        <v>44644</v>
      </c>
      <c r="C4" s="6">
        <v>44647</v>
      </c>
      <c r="D4" s="4">
        <v>1280</v>
      </c>
      <c r="E4" s="4" t="str">
        <f>VLOOKUP(A4,HOP!A:L,12,0)</f>
        <v>1279.98</v>
      </c>
      <c r="F4" s="4" t="str">
        <f>VLOOKUP(A4,HOP!A:C,3,0)</f>
        <v>2391753</v>
      </c>
      <c r="G4" s="4">
        <f t="shared" si="0"/>
        <v>0.0199999999999818</v>
      </c>
      <c r="H4" s="4" t="str">
        <f t="shared" si="1"/>
        <v>，2391753</v>
      </c>
      <c r="I4" s="4" t="str">
        <f>VLOOKUP(A4,HOP!A:U,21,0)</f>
        <v>直连</v>
      </c>
    </row>
    <row r="5" s="4" customFormat="1" spans="1:9">
      <c r="A5" s="5">
        <v>17178684279</v>
      </c>
      <c r="B5" s="6">
        <v>44644</v>
      </c>
      <c r="C5" s="6">
        <v>44647</v>
      </c>
      <c r="D5" s="4">
        <v>778</v>
      </c>
      <c r="E5" s="4" t="str">
        <f>VLOOKUP(A5,HOP!A:L,12,0)</f>
        <v>778.00</v>
      </c>
      <c r="F5" s="4" t="str">
        <f>VLOOKUP(A5,HOP!A:C,3,0)</f>
        <v>2391756</v>
      </c>
      <c r="G5" s="4">
        <f t="shared" si="0"/>
        <v>0</v>
      </c>
      <c r="H5" s="4" t="str">
        <f t="shared" si="1"/>
        <v>，2391756</v>
      </c>
      <c r="I5" s="4" t="str">
        <f>VLOOKUP(A5,HOP!A:U,21,0)</f>
        <v>直连</v>
      </c>
    </row>
    <row r="6" s="4" customFormat="1" spans="1:9">
      <c r="A6" s="5">
        <v>17297991548</v>
      </c>
      <c r="B6" s="6">
        <v>44644</v>
      </c>
      <c r="C6" s="6">
        <v>44645</v>
      </c>
      <c r="D6" s="4">
        <v>77</v>
      </c>
      <c r="E6" s="4" t="str">
        <f>VLOOKUP(A6,HOP!A:L,12,0)</f>
        <v>77.00</v>
      </c>
      <c r="F6" s="4" t="str">
        <f>VLOOKUP(A6,HOP!A:C,3,0)</f>
        <v>2414042</v>
      </c>
      <c r="G6" s="4">
        <f t="shared" si="0"/>
        <v>0</v>
      </c>
      <c r="H6" s="4" t="str">
        <f t="shared" si="1"/>
        <v>，2414042</v>
      </c>
      <c r="I6" s="4" t="str">
        <f>VLOOKUP(A6,HOP!A:U,21,0)</f>
        <v>直连</v>
      </c>
    </row>
    <row r="7" s="4" customFormat="1" spans="1:9">
      <c r="A7" s="5">
        <v>17344018476</v>
      </c>
      <c r="B7" s="6">
        <v>44644</v>
      </c>
      <c r="C7" s="6">
        <v>44647</v>
      </c>
      <c r="D7" s="4">
        <v>583</v>
      </c>
      <c r="E7" s="4" t="str">
        <f>VLOOKUP(A7,HOP!A:L,12,0)</f>
        <v>583.00</v>
      </c>
      <c r="F7" s="4" t="str">
        <f>VLOOKUP(A7,HOP!A:C,3,0)</f>
        <v>2418358</v>
      </c>
      <c r="G7" s="4">
        <f t="shared" si="0"/>
        <v>0</v>
      </c>
      <c r="H7" s="4" t="str">
        <f t="shared" si="1"/>
        <v>，2418358</v>
      </c>
      <c r="I7" s="4" t="str">
        <f>VLOOKUP(A7,HOP!A:U,21,0)</f>
        <v>直连</v>
      </c>
    </row>
    <row r="8" s="4" customFormat="1" spans="1:9">
      <c r="A8" s="5">
        <v>17461262553</v>
      </c>
      <c r="B8" s="6">
        <v>44644</v>
      </c>
      <c r="C8" s="6">
        <v>44645</v>
      </c>
      <c r="D8" s="4">
        <v>47</v>
      </c>
      <c r="E8" s="4" t="str">
        <f>VLOOKUP(A8,HOP!A:L,12,0)</f>
        <v>47.00</v>
      </c>
      <c r="F8" s="4" t="str">
        <f>VLOOKUP(A8,HOP!A:C,3,0)</f>
        <v>2431939</v>
      </c>
      <c r="G8" s="4">
        <f t="shared" si="0"/>
        <v>0</v>
      </c>
      <c r="H8" s="4" t="str">
        <f t="shared" si="1"/>
        <v>，2431939</v>
      </c>
      <c r="I8" s="4" t="str">
        <f>VLOOKUP(A8,HOP!A:U,21,0)</f>
        <v>直连</v>
      </c>
    </row>
    <row r="9" s="4" customFormat="1" spans="1:9">
      <c r="A9" s="5">
        <v>16612718773</v>
      </c>
      <c r="B9" s="6">
        <v>44641</v>
      </c>
      <c r="C9" s="6">
        <v>44644</v>
      </c>
      <c r="D9" s="4">
        <v>156.98</v>
      </c>
      <c r="E9" s="4" t="str">
        <f>VLOOKUP(A9,HOP!A:L,12,0)</f>
        <v>157.00</v>
      </c>
      <c r="F9" s="4" t="str">
        <f>VLOOKUP(A9,HOP!A:C,3,0)</f>
        <v>2280986</v>
      </c>
      <c r="G9" s="4">
        <f t="shared" si="0"/>
        <v>-0.0200000000000102</v>
      </c>
      <c r="H9" s="4" t="str">
        <f t="shared" si="1"/>
        <v>，2280986</v>
      </c>
      <c r="I9" s="4" t="str">
        <f>VLOOKUP(A9,HOP!A:U,21,0)</f>
        <v>直连</v>
      </c>
    </row>
    <row r="10" s="4" customFormat="1" spans="1:9">
      <c r="A10" s="5">
        <v>17589524074</v>
      </c>
      <c r="B10" s="6">
        <v>44642</v>
      </c>
      <c r="C10" s="6">
        <v>44643</v>
      </c>
      <c r="D10" s="4">
        <v>89.98</v>
      </c>
      <c r="E10" s="4" t="str">
        <f>VLOOKUP(A10,HOP!A:L,12,0)</f>
        <v>90.00</v>
      </c>
      <c r="F10" s="4" t="str">
        <f>VLOOKUP(A10,HOP!A:C,3,0)</f>
        <v>2454800</v>
      </c>
      <c r="G10" s="4">
        <f t="shared" si="0"/>
        <v>-0.019999999999996</v>
      </c>
      <c r="H10" s="4" t="str">
        <f t="shared" si="1"/>
        <v>，2454800</v>
      </c>
      <c r="I10" s="4" t="str">
        <f>VLOOKUP(A10,HOP!A:U,21,0)</f>
        <v>直连</v>
      </c>
    </row>
    <row r="11" s="4" customFormat="1" spans="1:9">
      <c r="A11" s="5">
        <v>17606127922</v>
      </c>
      <c r="B11" s="6">
        <v>44645</v>
      </c>
      <c r="C11" s="6">
        <v>44647</v>
      </c>
      <c r="D11" s="4">
        <v>788</v>
      </c>
      <c r="E11" s="4" t="str">
        <f>VLOOKUP(A11,HOP!A:L,12,0)</f>
        <v>788.00</v>
      </c>
      <c r="F11" s="4" t="str">
        <f>VLOOKUP(A11,HOP!A:C,3,0)</f>
        <v>2458299</v>
      </c>
      <c r="G11" s="4">
        <f t="shared" si="0"/>
        <v>0</v>
      </c>
      <c r="H11" s="4" t="str">
        <f t="shared" si="1"/>
        <v>，2458299</v>
      </c>
      <c r="I11" s="4" t="str">
        <f>VLOOKUP(A11,HOP!A:U,21,0)</f>
        <v>直连</v>
      </c>
    </row>
    <row r="12" s="4" customFormat="1" spans="1:9">
      <c r="A12" s="5">
        <v>17618636792</v>
      </c>
      <c r="B12" s="6">
        <v>44646</v>
      </c>
      <c r="C12" s="6">
        <v>44647</v>
      </c>
      <c r="D12" s="4">
        <v>326</v>
      </c>
      <c r="E12" s="4" t="str">
        <f>VLOOKUP(A12,HOP!A:L,12,0)</f>
        <v>326.00</v>
      </c>
      <c r="F12" s="4" t="str">
        <f>VLOOKUP(A12,HOP!A:C,3,0)</f>
        <v>2460667</v>
      </c>
      <c r="G12" s="4">
        <f t="shared" si="0"/>
        <v>0</v>
      </c>
      <c r="H12" s="4" t="str">
        <f t="shared" si="1"/>
        <v>，2460667</v>
      </c>
      <c r="I12" s="4" t="str">
        <f>VLOOKUP(A12,HOP!A:U,21,0)</f>
        <v>直连</v>
      </c>
    </row>
    <row r="13" s="4" customFormat="1" spans="1:9">
      <c r="A13" s="5">
        <v>17649384273</v>
      </c>
      <c r="B13" s="6">
        <v>44642</v>
      </c>
      <c r="C13" s="6">
        <v>44644</v>
      </c>
      <c r="D13" s="4">
        <v>500</v>
      </c>
      <c r="E13" s="4" t="str">
        <f>VLOOKUP(A13,HOP!A:L,12,0)</f>
        <v>500.00</v>
      </c>
      <c r="F13" s="4" t="str">
        <f>VLOOKUP(A13,HOP!A:C,3,0)</f>
        <v>2467185</v>
      </c>
      <c r="G13" s="4">
        <f t="shared" si="0"/>
        <v>0</v>
      </c>
      <c r="H13" s="4" t="str">
        <f t="shared" si="1"/>
        <v>，2467185</v>
      </c>
      <c r="I13" s="4" t="str">
        <f>VLOOKUP(A13,HOP!A:U,21,0)</f>
        <v>直连</v>
      </c>
    </row>
    <row r="14" s="4" customFormat="1" spans="1:9">
      <c r="A14" s="5">
        <v>17649514674</v>
      </c>
      <c r="B14" s="6">
        <v>44643</v>
      </c>
      <c r="C14" s="6">
        <v>44644</v>
      </c>
      <c r="D14" s="4">
        <v>362</v>
      </c>
      <c r="E14" s="4" t="str">
        <f>VLOOKUP(A14,HOP!A:L,12,0)</f>
        <v>362.00</v>
      </c>
      <c r="F14" s="4" t="str">
        <f>VLOOKUP(A14,HOP!A:C,3,0)</f>
        <v>2467291</v>
      </c>
      <c r="G14" s="4">
        <f t="shared" si="0"/>
        <v>0</v>
      </c>
      <c r="H14" s="4" t="str">
        <f t="shared" si="1"/>
        <v>，2467291</v>
      </c>
      <c r="I14" s="4" t="str">
        <f>VLOOKUP(A14,HOP!A:U,21,0)</f>
        <v>直连</v>
      </c>
    </row>
    <row r="15" s="4" customFormat="1" spans="1:9">
      <c r="A15" s="5">
        <v>17656916999</v>
      </c>
      <c r="B15" s="6">
        <v>44639</v>
      </c>
      <c r="C15" s="6">
        <v>44641</v>
      </c>
      <c r="D15" s="4">
        <v>320</v>
      </c>
      <c r="E15" s="4" t="str">
        <f>VLOOKUP(A15,HOP!A:L,12,0)</f>
        <v>320.00</v>
      </c>
      <c r="F15" s="4" t="str">
        <f>VLOOKUP(A15,HOP!A:C,3,0)</f>
        <v>2468936</v>
      </c>
      <c r="G15" s="4">
        <f t="shared" si="0"/>
        <v>0</v>
      </c>
      <c r="H15" s="4" t="str">
        <f t="shared" si="1"/>
        <v>，2468936</v>
      </c>
      <c r="I15" s="4" t="str">
        <f>VLOOKUP(A15,HOP!A:U,21,0)</f>
        <v>直连</v>
      </c>
    </row>
    <row r="16" s="4" customFormat="1" spans="1:9">
      <c r="A16" s="5">
        <v>17665378972</v>
      </c>
      <c r="B16" s="6">
        <v>44640</v>
      </c>
      <c r="C16" s="6">
        <v>44641</v>
      </c>
      <c r="D16" s="4">
        <v>45</v>
      </c>
      <c r="E16" s="4" t="str">
        <f>VLOOKUP(A16,HOP!A:L,12,0)</f>
        <v>45.00</v>
      </c>
      <c r="F16" s="4" t="str">
        <f>VLOOKUP(A16,HOP!A:C,3,0)</f>
        <v>2470618</v>
      </c>
      <c r="G16" s="4">
        <f t="shared" si="0"/>
        <v>0</v>
      </c>
      <c r="H16" s="4" t="str">
        <f t="shared" si="1"/>
        <v>，2470618</v>
      </c>
      <c r="I16" s="4" t="str">
        <f>VLOOKUP(A16,HOP!A:U,21,0)</f>
        <v>直连</v>
      </c>
    </row>
    <row r="17" s="4" customFormat="1" spans="1:9">
      <c r="A17" s="5">
        <v>17665987709</v>
      </c>
      <c r="B17" s="6">
        <v>44641</v>
      </c>
      <c r="C17" s="6">
        <v>44645</v>
      </c>
      <c r="D17" s="4">
        <v>1228</v>
      </c>
      <c r="E17" s="4" t="str">
        <f>VLOOKUP(A17,HOP!A:L,12,0)</f>
        <v>1228.00</v>
      </c>
      <c r="F17" s="4" t="str">
        <f>VLOOKUP(A17,HOP!A:C,3,0)</f>
        <v>2470833</v>
      </c>
      <c r="G17" s="4">
        <f t="shared" si="0"/>
        <v>0</v>
      </c>
      <c r="H17" s="4" t="str">
        <f t="shared" si="1"/>
        <v>，2470833</v>
      </c>
      <c r="I17" s="4" t="str">
        <f>VLOOKUP(A17,HOP!A:U,21,0)</f>
        <v>直连</v>
      </c>
    </row>
    <row r="18" s="4" customFormat="1" spans="1:9">
      <c r="A18" s="5">
        <v>17677737416</v>
      </c>
      <c r="B18" s="6">
        <v>44641</v>
      </c>
      <c r="C18" s="6">
        <v>44645</v>
      </c>
      <c r="D18" s="4">
        <v>288</v>
      </c>
      <c r="E18" s="4" t="str">
        <f>VLOOKUP(A18,HOP!A:L,12,0)</f>
        <v>288.00</v>
      </c>
      <c r="F18" s="4" t="str">
        <f>VLOOKUP(A18,HOP!A:C,3,0)</f>
        <v>2473666</v>
      </c>
      <c r="G18" s="4">
        <f t="shared" si="0"/>
        <v>0</v>
      </c>
      <c r="H18" s="4" t="str">
        <f t="shared" si="1"/>
        <v>，2473666</v>
      </c>
      <c r="I18" s="4" t="str">
        <f>VLOOKUP(A18,HOP!A:U,21,0)</f>
        <v>直连</v>
      </c>
    </row>
    <row r="19" s="4" customFormat="1" spans="1:9">
      <c r="A19" s="5">
        <v>17678936486</v>
      </c>
      <c r="B19" s="6">
        <v>44641</v>
      </c>
      <c r="C19" s="6">
        <v>44642</v>
      </c>
      <c r="D19" s="4">
        <v>168</v>
      </c>
      <c r="E19" s="4" t="str">
        <f>VLOOKUP(A19,HOP!A:L,12,0)</f>
        <v>168.00</v>
      </c>
      <c r="F19" s="4" t="str">
        <f>VLOOKUP(A19,HOP!A:C,3,0)</f>
        <v>2474387</v>
      </c>
      <c r="G19" s="4">
        <f t="shared" si="0"/>
        <v>0</v>
      </c>
      <c r="H19" s="4" t="str">
        <f t="shared" si="1"/>
        <v>，2474387</v>
      </c>
      <c r="I19" s="4" t="str">
        <f>VLOOKUP(A19,HOP!A:U,21,0)</f>
        <v>直连</v>
      </c>
    </row>
    <row r="20" s="4" customFormat="1" spans="1:9">
      <c r="A20" s="5">
        <v>17680295432</v>
      </c>
      <c r="B20" s="6">
        <v>44643</v>
      </c>
      <c r="C20" s="6">
        <v>44645</v>
      </c>
      <c r="D20" s="4">
        <v>40</v>
      </c>
      <c r="E20" s="4" t="str">
        <f>VLOOKUP(A20,HOP!A:L,12,0)</f>
        <v>40.00</v>
      </c>
      <c r="F20" s="4" t="str">
        <f>VLOOKUP(A20,HOP!A:C,3,0)</f>
        <v>2475096</v>
      </c>
      <c r="G20" s="4">
        <f t="shared" si="0"/>
        <v>0</v>
      </c>
      <c r="H20" s="4" t="str">
        <f t="shared" si="1"/>
        <v>，2475096</v>
      </c>
      <c r="I20" s="4" t="str">
        <f>VLOOKUP(A20,HOP!A:U,21,0)</f>
        <v>直连</v>
      </c>
    </row>
    <row r="21" s="4" customFormat="1" spans="1:9">
      <c r="A21" s="5">
        <v>17680294858</v>
      </c>
      <c r="B21" s="6">
        <v>44640</v>
      </c>
      <c r="C21" s="6">
        <v>44641</v>
      </c>
      <c r="D21" s="4">
        <v>46</v>
      </c>
      <c r="E21" s="4" t="str">
        <f>VLOOKUP(A21,HOP!A:L,12,0)</f>
        <v>46.00</v>
      </c>
      <c r="F21" s="4" t="str">
        <f>VLOOKUP(A21,HOP!A:C,3,0)</f>
        <v>2475093</v>
      </c>
      <c r="G21" s="4">
        <f t="shared" si="0"/>
        <v>0</v>
      </c>
      <c r="H21" s="4" t="str">
        <f t="shared" si="1"/>
        <v>，2475093</v>
      </c>
      <c r="I21" s="4" t="str">
        <f>VLOOKUP(A21,HOP!A:U,21,0)</f>
        <v>直连</v>
      </c>
    </row>
    <row r="22" s="4" customFormat="1" spans="1:9">
      <c r="A22" s="5">
        <v>17680474749</v>
      </c>
      <c r="B22" s="6">
        <v>44640</v>
      </c>
      <c r="C22" s="6">
        <v>44641</v>
      </c>
      <c r="D22" s="4">
        <v>46</v>
      </c>
      <c r="E22" s="4" t="str">
        <f>VLOOKUP(A22,HOP!A:L,12,0)</f>
        <v>46.00</v>
      </c>
      <c r="F22" s="4" t="str">
        <f>VLOOKUP(A22,HOP!A:C,3,0)</f>
        <v>2475182</v>
      </c>
      <c r="G22" s="4">
        <f t="shared" si="0"/>
        <v>0</v>
      </c>
      <c r="H22" s="4" t="str">
        <f t="shared" si="1"/>
        <v>，2475182</v>
      </c>
      <c r="I22" s="4" t="str">
        <f>VLOOKUP(A22,HOP!A:U,21,0)</f>
        <v>直连</v>
      </c>
    </row>
    <row r="23" s="4" customFormat="1" spans="1:9">
      <c r="A23" s="5">
        <v>17687354762</v>
      </c>
      <c r="B23" s="6">
        <v>44642</v>
      </c>
      <c r="C23" s="6">
        <v>44644</v>
      </c>
      <c r="D23" s="4">
        <v>252</v>
      </c>
      <c r="E23" s="4" t="str">
        <f>VLOOKUP(A23,HOP!A:L,12,0)</f>
        <v>252.00</v>
      </c>
      <c r="F23" s="4" t="str">
        <f>VLOOKUP(A23,HOP!A:C,3,0)</f>
        <v>2475440</v>
      </c>
      <c r="G23" s="4">
        <f t="shared" si="0"/>
        <v>0</v>
      </c>
      <c r="H23" s="4" t="str">
        <f t="shared" si="1"/>
        <v>，2475440</v>
      </c>
      <c r="I23" s="4" t="str">
        <f>VLOOKUP(A23,HOP!A:U,21,0)</f>
        <v>直连</v>
      </c>
    </row>
    <row r="24" s="4" customFormat="1" spans="1:9">
      <c r="A24" s="5">
        <v>17688840837</v>
      </c>
      <c r="B24" s="6">
        <v>44641</v>
      </c>
      <c r="C24" s="6">
        <v>44642</v>
      </c>
      <c r="D24" s="4">
        <v>42</v>
      </c>
      <c r="E24" s="4" t="str">
        <f>VLOOKUP(A24,HOP!A:L,12,0)</f>
        <v>42.00</v>
      </c>
      <c r="F24" s="4" t="str">
        <f>VLOOKUP(A24,HOP!A:C,3,0)</f>
        <v>2476245</v>
      </c>
      <c r="G24" s="4">
        <f t="shared" si="0"/>
        <v>0</v>
      </c>
      <c r="H24" s="4" t="str">
        <f t="shared" si="1"/>
        <v>，2476245</v>
      </c>
      <c r="I24" s="4" t="str">
        <f>VLOOKUP(A24,HOP!A:U,21,0)</f>
        <v>直连</v>
      </c>
    </row>
    <row r="25" s="4" customFormat="1" spans="1:10">
      <c r="A25" s="5">
        <v>17279484618</v>
      </c>
      <c r="B25" s="6">
        <v>44616</v>
      </c>
      <c r="C25" s="6">
        <v>44620</v>
      </c>
      <c r="D25" s="4">
        <v>-94.76</v>
      </c>
      <c r="E25" s="4" t="e">
        <f>VLOOKUP(A25,HOP!A:L,12,0)</f>
        <v>#N/A</v>
      </c>
      <c r="F25" s="4">
        <v>2412727</v>
      </c>
      <c r="G25" s="4" t="e">
        <f t="shared" si="0"/>
        <v>#N/A</v>
      </c>
      <c r="H25" s="4" t="str">
        <f t="shared" si="1"/>
        <v>，2412727</v>
      </c>
      <c r="I25" s="4" t="e">
        <f>VLOOKUP(A25,HOP!A:U,21,0)</f>
        <v>#N/A</v>
      </c>
      <c r="J25" s="4" t="s">
        <v>248</v>
      </c>
    </row>
    <row r="26" s="4" customFormat="1" hidden="1" spans="1:9">
      <c r="A26" s="5">
        <v>17690058942</v>
      </c>
      <c r="B26" s="6">
        <v>44642</v>
      </c>
      <c r="C26" s="6">
        <v>44643</v>
      </c>
      <c r="D26" s="4">
        <v>0</v>
      </c>
      <c r="E26" s="4" t="str">
        <f>VLOOKUP(A26,HOP!A:L,12,0)</f>
        <v>53.00</v>
      </c>
      <c r="F26" s="4" t="str">
        <f>VLOOKUP(A26,HOP!A:C,3,0)</f>
        <v>2476972</v>
      </c>
      <c r="G26" s="4">
        <f t="shared" si="0"/>
        <v>-53</v>
      </c>
      <c r="H26" s="4" t="str">
        <f t="shared" si="1"/>
        <v>，2476972</v>
      </c>
      <c r="I26" s="4" t="str">
        <f>VLOOKUP(A26,HOP!A:U,21,0)</f>
        <v>直连</v>
      </c>
    </row>
    <row r="27" s="4" customFormat="1" hidden="1" spans="1:9">
      <c r="A27" s="5">
        <v>17690882144</v>
      </c>
      <c r="B27" s="6">
        <v>44645</v>
      </c>
      <c r="C27" s="6">
        <v>44646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17690919197</v>
      </c>
      <c r="B28" s="6">
        <v>44644</v>
      </c>
      <c r="C28" s="6">
        <v>44645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17696295776</v>
      </c>
      <c r="B29" s="6">
        <v>44642</v>
      </c>
      <c r="C29" s="6">
        <v>44643</v>
      </c>
      <c r="D29" s="4">
        <v>42</v>
      </c>
      <c r="E29" s="4" t="str">
        <f>VLOOKUP(A29,HOP!A:L,12,0)</f>
        <v>42.00</v>
      </c>
      <c r="F29" s="4" t="str">
        <f>VLOOKUP(A29,HOP!A:C,3,0)</f>
        <v>2477598</v>
      </c>
      <c r="G29" s="4">
        <f t="shared" si="0"/>
        <v>0</v>
      </c>
      <c r="H29" s="4" t="str">
        <f t="shared" si="1"/>
        <v>，2477598</v>
      </c>
      <c r="I29" s="4" t="str">
        <f>VLOOKUP(A29,HOP!A:U,21,0)</f>
        <v>直连</v>
      </c>
    </row>
    <row r="30" s="4" customFormat="1" spans="1:9">
      <c r="A30" s="5">
        <v>17697130521</v>
      </c>
      <c r="B30" s="6">
        <v>44646</v>
      </c>
      <c r="C30" s="6">
        <v>44647</v>
      </c>
      <c r="D30" s="4">
        <v>181</v>
      </c>
      <c r="E30" s="4" t="str">
        <f>VLOOKUP(A30,HOP!A:L,12,0)</f>
        <v>181.00</v>
      </c>
      <c r="F30" s="4" t="str">
        <f>VLOOKUP(A30,HOP!A:C,3,0)</f>
        <v>2477788</v>
      </c>
      <c r="G30" s="4">
        <f t="shared" si="0"/>
        <v>0</v>
      </c>
      <c r="H30" s="4" t="str">
        <f t="shared" si="1"/>
        <v>，2477788</v>
      </c>
      <c r="I30" s="4" t="str">
        <f>VLOOKUP(A30,HOP!A:U,21,0)</f>
        <v>直连</v>
      </c>
    </row>
    <row r="31" s="4" customFormat="1" spans="1:9">
      <c r="A31" s="5">
        <v>17697380290</v>
      </c>
      <c r="B31" s="6">
        <v>44642</v>
      </c>
      <c r="C31" s="6">
        <v>44643</v>
      </c>
      <c r="D31" s="4">
        <v>53</v>
      </c>
      <c r="E31" s="4" t="str">
        <f>VLOOKUP(A31,HOP!A:L,12,0)</f>
        <v>53.00</v>
      </c>
      <c r="F31" s="4" t="str">
        <f>VLOOKUP(A31,HOP!A:C,3,0)</f>
        <v>2477867</v>
      </c>
      <c r="G31" s="4">
        <f t="shared" si="0"/>
        <v>0</v>
      </c>
      <c r="H31" s="4" t="str">
        <f t="shared" si="1"/>
        <v>，2477867</v>
      </c>
      <c r="I31" s="4" t="str">
        <f>VLOOKUP(A31,HOP!A:U,21,0)</f>
        <v>直连</v>
      </c>
    </row>
    <row r="32" s="4" customFormat="1" spans="1:9">
      <c r="A32" s="5">
        <v>17699079794</v>
      </c>
      <c r="B32" s="6">
        <v>44643</v>
      </c>
      <c r="C32" s="6">
        <v>44645</v>
      </c>
      <c r="D32" s="4">
        <v>136</v>
      </c>
      <c r="E32" s="4" t="str">
        <f>VLOOKUP(A32,HOP!A:L,12,0)</f>
        <v>136.00</v>
      </c>
      <c r="F32" s="4" t="str">
        <f>VLOOKUP(A32,HOP!A:C,3,0)</f>
        <v>2478811</v>
      </c>
      <c r="G32" s="4">
        <f t="shared" si="0"/>
        <v>0</v>
      </c>
      <c r="H32" s="4" t="str">
        <f t="shared" si="1"/>
        <v>，2478811</v>
      </c>
      <c r="I32" s="4" t="str">
        <f>VLOOKUP(A32,HOP!A:U,21,0)</f>
        <v>直连</v>
      </c>
    </row>
    <row r="33" s="4" customFormat="1" spans="1:9">
      <c r="A33" s="5">
        <v>17699192323</v>
      </c>
      <c r="B33" s="6">
        <v>44646</v>
      </c>
      <c r="C33" s="6">
        <v>44647</v>
      </c>
      <c r="D33" s="4">
        <v>270</v>
      </c>
      <c r="E33" s="4" t="str">
        <f>VLOOKUP(A33,HOP!A:L,12,0)</f>
        <v>270.00</v>
      </c>
      <c r="F33" s="4" t="str">
        <f>VLOOKUP(A33,HOP!A:C,3,0)</f>
        <v>2478879</v>
      </c>
      <c r="G33" s="4">
        <f t="shared" si="0"/>
        <v>0</v>
      </c>
      <c r="H33" s="4" t="str">
        <f t="shared" si="1"/>
        <v>，2478879</v>
      </c>
      <c r="I33" s="4" t="str">
        <f>VLOOKUP(A33,HOP!A:U,21,0)</f>
        <v>直连</v>
      </c>
    </row>
    <row r="34" s="4" customFormat="1" spans="1:9">
      <c r="A34" s="5">
        <v>17699250317</v>
      </c>
      <c r="B34" s="6">
        <v>44644</v>
      </c>
      <c r="C34" s="6">
        <v>44645</v>
      </c>
      <c r="D34" s="4">
        <v>226</v>
      </c>
      <c r="E34" s="4" t="str">
        <f>VLOOKUP(A34,HOP!A:L,12,0)</f>
        <v>226.00</v>
      </c>
      <c r="F34" s="4" t="str">
        <f>VLOOKUP(A34,HOP!A:C,3,0)</f>
        <v>2478929</v>
      </c>
      <c r="G34" s="4">
        <f t="shared" si="0"/>
        <v>0</v>
      </c>
      <c r="H34" s="4" t="str">
        <f t="shared" si="1"/>
        <v>，2478929</v>
      </c>
      <c r="I34" s="4" t="str">
        <f>VLOOKUP(A34,HOP!A:U,21,0)</f>
        <v>直连</v>
      </c>
    </row>
    <row r="35" s="4" customFormat="1" spans="1:9">
      <c r="A35" s="5">
        <v>17699645187</v>
      </c>
      <c r="B35" s="6">
        <v>44643</v>
      </c>
      <c r="C35" s="6">
        <v>44644</v>
      </c>
      <c r="D35" s="4">
        <v>45</v>
      </c>
      <c r="E35" s="4" t="str">
        <f>VLOOKUP(A35,HOP!A:L,12,0)</f>
        <v>45.00</v>
      </c>
      <c r="F35" s="4" t="str">
        <f>VLOOKUP(A35,HOP!A:C,3,0)</f>
        <v>2479162</v>
      </c>
      <c r="G35" s="4">
        <f t="shared" si="0"/>
        <v>0</v>
      </c>
      <c r="H35" s="4" t="str">
        <f t="shared" si="1"/>
        <v>，2479162</v>
      </c>
      <c r="I35" s="4" t="str">
        <f>VLOOKUP(A35,HOP!A:U,21,0)</f>
        <v>直连</v>
      </c>
    </row>
    <row r="36" s="4" customFormat="1" spans="1:9">
      <c r="A36" s="5">
        <v>17700309763</v>
      </c>
      <c r="B36" s="6">
        <v>44643</v>
      </c>
      <c r="C36" s="6">
        <v>44645</v>
      </c>
      <c r="D36" s="4">
        <v>120</v>
      </c>
      <c r="E36" s="4" t="str">
        <f>VLOOKUP(A36,HOP!A:L,12,0)</f>
        <v>120.00</v>
      </c>
      <c r="F36" s="4" t="str">
        <f>VLOOKUP(A36,HOP!A:C,3,0)</f>
        <v>2479522</v>
      </c>
      <c r="G36" s="4">
        <f t="shared" si="0"/>
        <v>0</v>
      </c>
      <c r="H36" s="4" t="str">
        <f t="shared" si="1"/>
        <v>，2479522</v>
      </c>
      <c r="I36" s="4" t="str">
        <f>VLOOKUP(A36,HOP!A:U,21,0)</f>
        <v>直连</v>
      </c>
    </row>
    <row r="37" s="4" customFormat="1" spans="1:9">
      <c r="A37" s="5">
        <v>17700638696</v>
      </c>
      <c r="B37" s="6">
        <v>44643</v>
      </c>
      <c r="C37" s="6">
        <v>44645</v>
      </c>
      <c r="D37" s="4">
        <v>267</v>
      </c>
      <c r="E37" s="4" t="str">
        <f>VLOOKUP(A37,HOP!A:L,12,0)</f>
        <v>267.00</v>
      </c>
      <c r="F37" s="4" t="str">
        <f>VLOOKUP(A37,HOP!A:C,3,0)</f>
        <v>2479736</v>
      </c>
      <c r="G37" s="4">
        <f t="shared" si="0"/>
        <v>0</v>
      </c>
      <c r="H37" s="4" t="str">
        <f t="shared" si="1"/>
        <v>，2479736</v>
      </c>
      <c r="I37" s="4" t="str">
        <f>VLOOKUP(A37,HOP!A:U,21,0)</f>
        <v>直连</v>
      </c>
    </row>
    <row r="38" s="4" customFormat="1" spans="1:9">
      <c r="A38" s="5">
        <v>17706674553</v>
      </c>
      <c r="B38" s="6">
        <v>44646</v>
      </c>
      <c r="C38" s="6">
        <v>44647</v>
      </c>
      <c r="D38" s="4">
        <v>54</v>
      </c>
      <c r="E38" s="4" t="str">
        <f>VLOOKUP(A38,HOP!A:L,12,0)</f>
        <v>54.00</v>
      </c>
      <c r="F38" s="4" t="str">
        <f>VLOOKUP(A38,HOP!A:C,3,0)</f>
        <v>2480300</v>
      </c>
      <c r="G38" s="4">
        <f t="shared" si="0"/>
        <v>0</v>
      </c>
      <c r="H38" s="4" t="str">
        <f t="shared" si="1"/>
        <v>，2480300</v>
      </c>
      <c r="I38" s="4" t="str">
        <f>VLOOKUP(A38,HOP!A:U,21,0)</f>
        <v>直连</v>
      </c>
    </row>
    <row r="39" s="4" customFormat="1" hidden="1" spans="1:9">
      <c r="A39" s="5">
        <v>17708867502</v>
      </c>
      <c r="B39" s="6">
        <v>44645</v>
      </c>
      <c r="C39" s="6">
        <v>44646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5">
        <v>17709119958</v>
      </c>
      <c r="B40" s="6">
        <v>44645</v>
      </c>
      <c r="C40" s="6">
        <v>44646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17709431252</v>
      </c>
      <c r="B41" s="6">
        <v>44645</v>
      </c>
      <c r="C41" s="6">
        <v>44646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3" spans="4:4">
      <c r="D43" s="4">
        <f>SUM(D2:D42)</f>
        <v>10682.2</v>
      </c>
    </row>
    <row r="48" spans="1:1">
      <c r="A48" s="4" t="s">
        <v>249</v>
      </c>
    </row>
    <row r="49" spans="1:1">
      <c r="A49" s="4" t="s">
        <v>250</v>
      </c>
    </row>
    <row r="50" spans="1:1">
      <c r="A50" s="4" t="s">
        <v>251</v>
      </c>
    </row>
  </sheetData>
  <autoFilter ref="A1:X41">
    <filterColumn colId="3">
      <filters>
        <filter val="252"/>
        <filter val="53"/>
        <filter val="54"/>
        <filter val="89.98"/>
        <filter val="156.98"/>
        <filter val="120"/>
        <filter val="320"/>
        <filter val="1920"/>
        <filter val="362"/>
        <filter val="226"/>
        <filter val="326"/>
        <filter val="267"/>
        <filter val="168"/>
        <filter val="1228"/>
        <filter val="270"/>
        <filter val="136"/>
        <filter val="-94.76"/>
        <filter val="77"/>
        <filter val="778"/>
        <filter val="40"/>
        <filter val="500"/>
        <filter val="1280"/>
        <filter val="181"/>
        <filter val="42"/>
        <filter val="583"/>
        <filter val="45"/>
        <filter val="46"/>
        <filter val="47"/>
        <filter val="288"/>
        <filter val="78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252</v>
      </c>
      <c r="B1" s="2" t="s">
        <v>253</v>
      </c>
      <c r="C1" s="2" t="s">
        <v>254</v>
      </c>
      <c r="D1" s="2" t="s">
        <v>255</v>
      </c>
      <c r="E1" s="2" t="s">
        <v>13</v>
      </c>
      <c r="F1" s="2" t="s">
        <v>5</v>
      </c>
      <c r="G1" s="2" t="s">
        <v>6</v>
      </c>
      <c r="H1" s="2" t="s">
        <v>256</v>
      </c>
      <c r="I1" s="2" t="s">
        <v>257</v>
      </c>
      <c r="J1" s="2" t="s">
        <v>258</v>
      </c>
      <c r="K1" s="2" t="s">
        <v>259</v>
      </c>
      <c r="L1" s="2" t="s">
        <v>260</v>
      </c>
      <c r="M1" s="2" t="s">
        <v>261</v>
      </c>
      <c r="N1" s="2" t="s">
        <v>262</v>
      </c>
      <c r="O1" s="2" t="s">
        <v>263</v>
      </c>
      <c r="P1" s="2" t="s">
        <v>264</v>
      </c>
      <c r="Q1" s="2" t="s">
        <v>265</v>
      </c>
      <c r="R1" s="2" t="s">
        <v>266</v>
      </c>
      <c r="S1" s="2" t="s">
        <v>267</v>
      </c>
      <c r="T1" s="2" t="s">
        <v>268</v>
      </c>
      <c r="U1" s="2" t="s">
        <v>269</v>
      </c>
    </row>
    <row r="2" s="1" customFormat="1" spans="1:21">
      <c r="A2" s="3">
        <v>17706674553</v>
      </c>
      <c r="B2" s="1" t="s">
        <v>270</v>
      </c>
      <c r="C2" s="1" t="s">
        <v>271</v>
      </c>
      <c r="D2" s="1" t="s">
        <v>272</v>
      </c>
      <c r="E2" s="1" t="s">
        <v>273</v>
      </c>
      <c r="F2" s="1" t="s">
        <v>274</v>
      </c>
      <c r="G2" s="1" t="s">
        <v>275</v>
      </c>
      <c r="H2" s="1" t="s">
        <v>276</v>
      </c>
      <c r="I2" s="1" t="s">
        <v>277</v>
      </c>
      <c r="J2" s="1" t="s">
        <v>30</v>
      </c>
      <c r="K2" s="1" t="s">
        <v>278</v>
      </c>
      <c r="L2" s="1" t="s">
        <v>278</v>
      </c>
      <c r="M2" s="1" t="s">
        <v>279</v>
      </c>
      <c r="N2" s="1" t="s">
        <v>279</v>
      </c>
      <c r="O2" s="1" t="s">
        <v>280</v>
      </c>
      <c r="P2" s="1" t="s">
        <v>281</v>
      </c>
      <c r="Q2" s="1" t="s">
        <v>282</v>
      </c>
      <c r="R2" s="1" t="s">
        <v>283</v>
      </c>
      <c r="S2" s="1" t="s">
        <v>284</v>
      </c>
      <c r="T2" s="1" t="s">
        <v>285</v>
      </c>
      <c r="U2" s="1" t="s">
        <v>286</v>
      </c>
    </row>
    <row r="3" s="1" customFormat="1" spans="1:21">
      <c r="A3" s="3">
        <v>17700638696</v>
      </c>
      <c r="B3" s="1" t="s">
        <v>287</v>
      </c>
      <c r="C3" s="1" t="s">
        <v>288</v>
      </c>
      <c r="D3" s="1" t="s">
        <v>289</v>
      </c>
      <c r="E3" s="1" t="s">
        <v>290</v>
      </c>
      <c r="F3" s="1" t="s">
        <v>287</v>
      </c>
      <c r="G3" s="1" t="s">
        <v>291</v>
      </c>
      <c r="H3" s="1" t="s">
        <v>276</v>
      </c>
      <c r="I3" s="1" t="s">
        <v>292</v>
      </c>
      <c r="J3" s="1" t="s">
        <v>30</v>
      </c>
      <c r="K3" s="1" t="s">
        <v>293</v>
      </c>
      <c r="L3" s="1" t="s">
        <v>293</v>
      </c>
      <c r="M3" s="1" t="s">
        <v>279</v>
      </c>
      <c r="N3" s="1" t="s">
        <v>279</v>
      </c>
      <c r="O3" s="1" t="s">
        <v>280</v>
      </c>
      <c r="P3" s="1" t="s">
        <v>281</v>
      </c>
      <c r="Q3" s="1" t="s">
        <v>282</v>
      </c>
      <c r="R3" s="1" t="s">
        <v>294</v>
      </c>
      <c r="S3" s="1" t="s">
        <v>284</v>
      </c>
      <c r="T3" s="1" t="s">
        <v>285</v>
      </c>
      <c r="U3" s="1" t="s">
        <v>286</v>
      </c>
    </row>
    <row r="4" s="1" customFormat="1" spans="1:21">
      <c r="A4" s="3">
        <v>17700309763</v>
      </c>
      <c r="B4" s="1" t="s">
        <v>287</v>
      </c>
      <c r="C4" s="1" t="s">
        <v>295</v>
      </c>
      <c r="D4" s="1" t="s">
        <v>296</v>
      </c>
      <c r="E4" s="1" t="s">
        <v>297</v>
      </c>
      <c r="F4" s="1" t="s">
        <v>287</v>
      </c>
      <c r="G4" s="1" t="s">
        <v>291</v>
      </c>
      <c r="H4" s="1" t="s">
        <v>276</v>
      </c>
      <c r="I4" s="1" t="s">
        <v>298</v>
      </c>
      <c r="J4" s="1" t="s">
        <v>30</v>
      </c>
      <c r="K4" s="1" t="s">
        <v>299</v>
      </c>
      <c r="L4" s="1" t="s">
        <v>299</v>
      </c>
      <c r="M4" s="1" t="s">
        <v>279</v>
      </c>
      <c r="N4" s="1" t="s">
        <v>279</v>
      </c>
      <c r="O4" s="1" t="s">
        <v>280</v>
      </c>
      <c r="P4" s="1" t="s">
        <v>281</v>
      </c>
      <c r="Q4" s="1" t="s">
        <v>282</v>
      </c>
      <c r="R4" s="1" t="s">
        <v>300</v>
      </c>
      <c r="S4" s="1" t="s">
        <v>284</v>
      </c>
      <c r="T4" s="1" t="s">
        <v>285</v>
      </c>
      <c r="U4" s="1" t="s">
        <v>286</v>
      </c>
    </row>
    <row r="5" s="1" customFormat="1" spans="1:21">
      <c r="A5" s="3">
        <v>17699645187</v>
      </c>
      <c r="B5" s="1" t="s">
        <v>287</v>
      </c>
      <c r="C5" s="1" t="s">
        <v>301</v>
      </c>
      <c r="D5" s="1" t="s">
        <v>302</v>
      </c>
      <c r="E5" s="1" t="s">
        <v>303</v>
      </c>
      <c r="F5" s="1" t="s">
        <v>287</v>
      </c>
      <c r="G5" s="1" t="s">
        <v>270</v>
      </c>
      <c r="H5" s="1" t="s">
        <v>276</v>
      </c>
      <c r="I5" s="1" t="s">
        <v>304</v>
      </c>
      <c r="J5" s="1" t="s">
        <v>30</v>
      </c>
      <c r="K5" s="1" t="s">
        <v>305</v>
      </c>
      <c r="L5" s="1" t="s">
        <v>305</v>
      </c>
      <c r="M5" s="1" t="s">
        <v>279</v>
      </c>
      <c r="N5" s="1" t="s">
        <v>279</v>
      </c>
      <c r="O5" s="1" t="s">
        <v>280</v>
      </c>
      <c r="P5" s="1" t="s">
        <v>281</v>
      </c>
      <c r="Q5" s="1" t="s">
        <v>282</v>
      </c>
      <c r="R5" s="1" t="s">
        <v>306</v>
      </c>
      <c r="S5" s="1" t="s">
        <v>284</v>
      </c>
      <c r="T5" s="1" t="s">
        <v>285</v>
      </c>
      <c r="U5" s="1" t="s">
        <v>286</v>
      </c>
    </row>
    <row r="6" s="1" customFormat="1" spans="1:21">
      <c r="A6" s="3">
        <v>17699250317</v>
      </c>
      <c r="B6" s="1" t="s">
        <v>287</v>
      </c>
      <c r="C6" s="1" t="s">
        <v>307</v>
      </c>
      <c r="D6" s="1" t="s">
        <v>308</v>
      </c>
      <c r="E6" s="1" t="s">
        <v>309</v>
      </c>
      <c r="F6" s="1" t="s">
        <v>270</v>
      </c>
      <c r="G6" s="1" t="s">
        <v>291</v>
      </c>
      <c r="H6" s="1" t="s">
        <v>276</v>
      </c>
      <c r="I6" s="1" t="s">
        <v>310</v>
      </c>
      <c r="J6" s="1" t="s">
        <v>30</v>
      </c>
      <c r="K6" s="1" t="s">
        <v>311</v>
      </c>
      <c r="L6" s="1" t="s">
        <v>311</v>
      </c>
      <c r="M6" s="1" t="s">
        <v>279</v>
      </c>
      <c r="N6" s="1" t="s">
        <v>279</v>
      </c>
      <c r="O6" s="1" t="s">
        <v>280</v>
      </c>
      <c r="P6" s="1" t="s">
        <v>281</v>
      </c>
      <c r="Q6" s="1" t="s">
        <v>282</v>
      </c>
      <c r="R6" s="1" t="s">
        <v>312</v>
      </c>
      <c r="S6" s="1" t="s">
        <v>284</v>
      </c>
      <c r="T6" s="1" t="s">
        <v>285</v>
      </c>
      <c r="U6" s="1" t="s">
        <v>286</v>
      </c>
    </row>
    <row r="7" s="1" customFormat="1" spans="1:21">
      <c r="A7" s="3">
        <v>17699192323</v>
      </c>
      <c r="B7" s="1" t="s">
        <v>287</v>
      </c>
      <c r="C7" s="1" t="s">
        <v>313</v>
      </c>
      <c r="D7" s="1" t="s">
        <v>314</v>
      </c>
      <c r="E7" s="1" t="s">
        <v>315</v>
      </c>
      <c r="F7" s="1" t="s">
        <v>274</v>
      </c>
      <c r="G7" s="1" t="s">
        <v>275</v>
      </c>
      <c r="H7" s="1" t="s">
        <v>276</v>
      </c>
      <c r="I7" s="1" t="s">
        <v>316</v>
      </c>
      <c r="J7" s="1" t="s">
        <v>30</v>
      </c>
      <c r="K7" s="1" t="s">
        <v>317</v>
      </c>
      <c r="L7" s="1" t="s">
        <v>317</v>
      </c>
      <c r="M7" s="1" t="s">
        <v>279</v>
      </c>
      <c r="N7" s="1" t="s">
        <v>279</v>
      </c>
      <c r="O7" s="1" t="s">
        <v>280</v>
      </c>
      <c r="P7" s="1" t="s">
        <v>281</v>
      </c>
      <c r="Q7" s="1" t="s">
        <v>282</v>
      </c>
      <c r="R7" s="1" t="s">
        <v>318</v>
      </c>
      <c r="S7" s="1" t="s">
        <v>284</v>
      </c>
      <c r="T7" s="1" t="s">
        <v>285</v>
      </c>
      <c r="U7" s="1" t="s">
        <v>286</v>
      </c>
    </row>
    <row r="8" s="1" customFormat="1" spans="1:21">
      <c r="A8" s="3">
        <v>17699079794</v>
      </c>
      <c r="B8" s="1" t="s">
        <v>287</v>
      </c>
      <c r="C8" s="1" t="s">
        <v>319</v>
      </c>
      <c r="D8" s="1" t="s">
        <v>320</v>
      </c>
      <c r="E8" s="1" t="s">
        <v>321</v>
      </c>
      <c r="F8" s="1" t="s">
        <v>287</v>
      </c>
      <c r="G8" s="1" t="s">
        <v>291</v>
      </c>
      <c r="H8" s="1" t="s">
        <v>276</v>
      </c>
      <c r="I8" s="1" t="s">
        <v>322</v>
      </c>
      <c r="J8" s="1" t="s">
        <v>30</v>
      </c>
      <c r="K8" s="1" t="s">
        <v>323</v>
      </c>
      <c r="L8" s="1" t="s">
        <v>323</v>
      </c>
      <c r="M8" s="1" t="s">
        <v>279</v>
      </c>
      <c r="N8" s="1" t="s">
        <v>279</v>
      </c>
      <c r="O8" s="1" t="s">
        <v>280</v>
      </c>
      <c r="P8" s="1" t="s">
        <v>281</v>
      </c>
      <c r="Q8" s="1" t="s">
        <v>282</v>
      </c>
      <c r="R8" s="1" t="s">
        <v>324</v>
      </c>
      <c r="S8" s="1" t="s">
        <v>284</v>
      </c>
      <c r="T8" s="1" t="s">
        <v>285</v>
      </c>
      <c r="U8" s="1" t="s">
        <v>286</v>
      </c>
    </row>
    <row r="9" s="1" customFormat="1" spans="1:21">
      <c r="A9" s="3">
        <v>17697380290</v>
      </c>
      <c r="B9" s="1" t="s">
        <v>325</v>
      </c>
      <c r="C9" s="1" t="s">
        <v>326</v>
      </c>
      <c r="D9" s="1" t="s">
        <v>327</v>
      </c>
      <c r="E9" s="1" t="s">
        <v>328</v>
      </c>
      <c r="F9" s="1" t="s">
        <v>325</v>
      </c>
      <c r="G9" s="1" t="s">
        <v>287</v>
      </c>
      <c r="H9" s="1" t="s">
        <v>276</v>
      </c>
      <c r="I9" s="1" t="s">
        <v>329</v>
      </c>
      <c r="J9" s="1" t="s">
        <v>30</v>
      </c>
      <c r="K9" s="1" t="s">
        <v>330</v>
      </c>
      <c r="L9" s="1" t="s">
        <v>330</v>
      </c>
      <c r="M9" s="1" t="s">
        <v>279</v>
      </c>
      <c r="N9" s="1" t="s">
        <v>279</v>
      </c>
      <c r="O9" s="1" t="s">
        <v>280</v>
      </c>
      <c r="P9" s="1" t="s">
        <v>281</v>
      </c>
      <c r="Q9" s="1" t="s">
        <v>282</v>
      </c>
      <c r="R9" s="1" t="s">
        <v>331</v>
      </c>
      <c r="S9" s="1" t="s">
        <v>284</v>
      </c>
      <c r="T9" s="1" t="s">
        <v>285</v>
      </c>
      <c r="U9" s="1" t="s">
        <v>286</v>
      </c>
    </row>
    <row r="10" s="1" customFormat="1" spans="1:21">
      <c r="A10" s="3">
        <v>17697130521</v>
      </c>
      <c r="B10" s="1" t="s">
        <v>325</v>
      </c>
      <c r="C10" s="1" t="s">
        <v>332</v>
      </c>
      <c r="D10" s="1" t="s">
        <v>333</v>
      </c>
      <c r="E10" s="1" t="s">
        <v>334</v>
      </c>
      <c r="F10" s="1" t="s">
        <v>274</v>
      </c>
      <c r="G10" s="1" t="s">
        <v>275</v>
      </c>
      <c r="H10" s="1" t="s">
        <v>276</v>
      </c>
      <c r="I10" s="1" t="s">
        <v>335</v>
      </c>
      <c r="J10" s="1" t="s">
        <v>30</v>
      </c>
      <c r="K10" s="1" t="s">
        <v>336</v>
      </c>
      <c r="L10" s="1" t="s">
        <v>336</v>
      </c>
      <c r="M10" s="1" t="s">
        <v>279</v>
      </c>
      <c r="N10" s="1" t="s">
        <v>279</v>
      </c>
      <c r="O10" s="1" t="s">
        <v>280</v>
      </c>
      <c r="P10" s="1" t="s">
        <v>281</v>
      </c>
      <c r="Q10" s="1" t="s">
        <v>282</v>
      </c>
      <c r="R10" s="1" t="s">
        <v>337</v>
      </c>
      <c r="S10" s="1" t="s">
        <v>284</v>
      </c>
      <c r="T10" s="1" t="s">
        <v>285</v>
      </c>
      <c r="U10" s="1" t="s">
        <v>286</v>
      </c>
    </row>
    <row r="11" s="1" customFormat="1" spans="1:21">
      <c r="A11" s="3">
        <v>17696295776</v>
      </c>
      <c r="B11" s="1" t="s">
        <v>325</v>
      </c>
      <c r="C11" s="1" t="s">
        <v>338</v>
      </c>
      <c r="D11" s="1" t="s">
        <v>339</v>
      </c>
      <c r="E11" s="1" t="s">
        <v>340</v>
      </c>
      <c r="F11" s="1" t="s">
        <v>325</v>
      </c>
      <c r="G11" s="1" t="s">
        <v>287</v>
      </c>
      <c r="H11" s="1" t="s">
        <v>276</v>
      </c>
      <c r="I11" s="1" t="s">
        <v>341</v>
      </c>
      <c r="J11" s="1" t="s">
        <v>30</v>
      </c>
      <c r="K11" s="1" t="s">
        <v>342</v>
      </c>
      <c r="L11" s="1" t="s">
        <v>342</v>
      </c>
      <c r="M11" s="1" t="s">
        <v>279</v>
      </c>
      <c r="N11" s="1" t="s">
        <v>279</v>
      </c>
      <c r="O11" s="1" t="s">
        <v>280</v>
      </c>
      <c r="P11" s="1" t="s">
        <v>281</v>
      </c>
      <c r="Q11" s="1" t="s">
        <v>282</v>
      </c>
      <c r="R11" s="1" t="s">
        <v>343</v>
      </c>
      <c r="S11" s="1" t="s">
        <v>284</v>
      </c>
      <c r="T11" s="1" t="s">
        <v>285</v>
      </c>
      <c r="U11" s="1" t="s">
        <v>286</v>
      </c>
    </row>
    <row r="12" s="1" customFormat="1" spans="1:21">
      <c r="A12" s="3">
        <v>17690058942</v>
      </c>
      <c r="B12" s="1" t="s">
        <v>344</v>
      </c>
      <c r="C12" s="1" t="s">
        <v>345</v>
      </c>
      <c r="D12" s="1" t="s">
        <v>346</v>
      </c>
      <c r="E12" s="1" t="s">
        <v>347</v>
      </c>
      <c r="F12" s="1" t="s">
        <v>325</v>
      </c>
      <c r="G12" s="1" t="s">
        <v>287</v>
      </c>
      <c r="H12" s="1" t="s">
        <v>276</v>
      </c>
      <c r="I12" s="1" t="s">
        <v>348</v>
      </c>
      <c r="J12" s="1" t="s">
        <v>30</v>
      </c>
      <c r="K12" s="1" t="s">
        <v>330</v>
      </c>
      <c r="L12" s="1" t="s">
        <v>330</v>
      </c>
      <c r="M12" s="1" t="s">
        <v>279</v>
      </c>
      <c r="N12" s="1" t="s">
        <v>279</v>
      </c>
      <c r="O12" s="1" t="s">
        <v>280</v>
      </c>
      <c r="P12" s="1" t="s">
        <v>281</v>
      </c>
      <c r="Q12" s="1" t="s">
        <v>282</v>
      </c>
      <c r="R12" s="1" t="s">
        <v>349</v>
      </c>
      <c r="S12" s="1" t="s">
        <v>284</v>
      </c>
      <c r="T12" s="1" t="s">
        <v>285</v>
      </c>
      <c r="U12" s="1" t="s">
        <v>286</v>
      </c>
    </row>
    <row r="13" s="1" customFormat="1" spans="1:21">
      <c r="A13" s="3">
        <v>17688840837</v>
      </c>
      <c r="B13" s="1" t="s">
        <v>344</v>
      </c>
      <c r="C13" s="1" t="s">
        <v>350</v>
      </c>
      <c r="D13" s="1" t="s">
        <v>339</v>
      </c>
      <c r="E13" s="1" t="s">
        <v>340</v>
      </c>
      <c r="F13" s="1" t="s">
        <v>344</v>
      </c>
      <c r="G13" s="1" t="s">
        <v>325</v>
      </c>
      <c r="H13" s="1" t="s">
        <v>276</v>
      </c>
      <c r="I13" s="1" t="s">
        <v>351</v>
      </c>
      <c r="J13" s="1" t="s">
        <v>30</v>
      </c>
      <c r="K13" s="1" t="s">
        <v>342</v>
      </c>
      <c r="L13" s="1" t="s">
        <v>342</v>
      </c>
      <c r="M13" s="1" t="s">
        <v>279</v>
      </c>
      <c r="N13" s="1" t="s">
        <v>279</v>
      </c>
      <c r="O13" s="1" t="s">
        <v>280</v>
      </c>
      <c r="P13" s="1" t="s">
        <v>281</v>
      </c>
      <c r="Q13" s="1" t="s">
        <v>282</v>
      </c>
      <c r="R13" s="1" t="s">
        <v>352</v>
      </c>
      <c r="S13" s="1" t="s">
        <v>284</v>
      </c>
      <c r="T13" s="1" t="s">
        <v>285</v>
      </c>
      <c r="U13" s="1" t="s">
        <v>286</v>
      </c>
    </row>
    <row r="14" s="1" customFormat="1" spans="1:21">
      <c r="A14" s="3">
        <v>17687354762</v>
      </c>
      <c r="B14" s="1" t="s">
        <v>353</v>
      </c>
      <c r="C14" s="1" t="s">
        <v>354</v>
      </c>
      <c r="D14" s="1" t="s">
        <v>355</v>
      </c>
      <c r="E14" s="1" t="s">
        <v>356</v>
      </c>
      <c r="F14" s="1" t="s">
        <v>325</v>
      </c>
      <c r="G14" s="1" t="s">
        <v>270</v>
      </c>
      <c r="H14" s="1" t="s">
        <v>276</v>
      </c>
      <c r="I14" s="1" t="s">
        <v>357</v>
      </c>
      <c r="J14" s="1" t="s">
        <v>30</v>
      </c>
      <c r="K14" s="1" t="s">
        <v>358</v>
      </c>
      <c r="L14" s="1" t="s">
        <v>358</v>
      </c>
      <c r="M14" s="1" t="s">
        <v>279</v>
      </c>
      <c r="N14" s="1" t="s">
        <v>279</v>
      </c>
      <c r="O14" s="1" t="s">
        <v>280</v>
      </c>
      <c r="P14" s="1" t="s">
        <v>281</v>
      </c>
      <c r="Q14" s="1" t="s">
        <v>282</v>
      </c>
      <c r="R14" s="1" t="s">
        <v>359</v>
      </c>
      <c r="S14" s="1" t="s">
        <v>284</v>
      </c>
      <c r="T14" s="1" t="s">
        <v>285</v>
      </c>
      <c r="U14" s="1" t="s">
        <v>286</v>
      </c>
    </row>
    <row r="15" s="1" customFormat="1" spans="1:21">
      <c r="A15" s="3">
        <v>17680474749</v>
      </c>
      <c r="B15" s="1" t="s">
        <v>353</v>
      </c>
      <c r="C15" s="1" t="s">
        <v>360</v>
      </c>
      <c r="D15" s="1" t="s">
        <v>361</v>
      </c>
      <c r="E15" s="1" t="s">
        <v>362</v>
      </c>
      <c r="F15" s="1" t="s">
        <v>353</v>
      </c>
      <c r="G15" s="1" t="s">
        <v>344</v>
      </c>
      <c r="H15" s="1" t="s">
        <v>276</v>
      </c>
      <c r="I15" s="1" t="s">
        <v>363</v>
      </c>
      <c r="J15" s="1" t="s">
        <v>30</v>
      </c>
      <c r="K15" s="1" t="s">
        <v>364</v>
      </c>
      <c r="L15" s="1" t="s">
        <v>364</v>
      </c>
      <c r="M15" s="1" t="s">
        <v>279</v>
      </c>
      <c r="N15" s="1" t="s">
        <v>279</v>
      </c>
      <c r="O15" s="1" t="s">
        <v>280</v>
      </c>
      <c r="P15" s="1" t="s">
        <v>281</v>
      </c>
      <c r="Q15" s="1" t="s">
        <v>282</v>
      </c>
      <c r="R15" s="1" t="s">
        <v>365</v>
      </c>
      <c r="S15" s="1" t="s">
        <v>284</v>
      </c>
      <c r="T15" s="1" t="s">
        <v>285</v>
      </c>
      <c r="U15" s="1" t="s">
        <v>286</v>
      </c>
    </row>
    <row r="16" s="1" customFormat="1" spans="1:21">
      <c r="A16" s="3">
        <v>17680295432</v>
      </c>
      <c r="B16" s="1" t="s">
        <v>353</v>
      </c>
      <c r="C16" s="1" t="s">
        <v>366</v>
      </c>
      <c r="D16" s="1" t="s">
        <v>367</v>
      </c>
      <c r="E16" s="1" t="s">
        <v>368</v>
      </c>
      <c r="F16" s="1" t="s">
        <v>287</v>
      </c>
      <c r="G16" s="1" t="s">
        <v>291</v>
      </c>
      <c r="H16" s="1" t="s">
        <v>276</v>
      </c>
      <c r="I16" s="1" t="s">
        <v>369</v>
      </c>
      <c r="J16" s="1" t="s">
        <v>30</v>
      </c>
      <c r="K16" s="1" t="s">
        <v>370</v>
      </c>
      <c r="L16" s="1" t="s">
        <v>370</v>
      </c>
      <c r="M16" s="1" t="s">
        <v>279</v>
      </c>
      <c r="N16" s="1" t="s">
        <v>279</v>
      </c>
      <c r="O16" s="1" t="s">
        <v>280</v>
      </c>
      <c r="P16" s="1" t="s">
        <v>281</v>
      </c>
      <c r="Q16" s="1" t="s">
        <v>282</v>
      </c>
      <c r="R16" s="1" t="s">
        <v>371</v>
      </c>
      <c r="S16" s="1" t="s">
        <v>284</v>
      </c>
      <c r="T16" s="1" t="s">
        <v>285</v>
      </c>
      <c r="U16" s="1" t="s">
        <v>286</v>
      </c>
    </row>
    <row r="17" s="1" customFormat="1" spans="1:21">
      <c r="A17" s="3">
        <v>17680294858</v>
      </c>
      <c r="B17" s="1" t="s">
        <v>353</v>
      </c>
      <c r="C17" s="1" t="s">
        <v>372</v>
      </c>
      <c r="D17" s="1" t="s">
        <v>373</v>
      </c>
      <c r="E17" s="1" t="s">
        <v>374</v>
      </c>
      <c r="F17" s="1" t="s">
        <v>353</v>
      </c>
      <c r="G17" s="1" t="s">
        <v>344</v>
      </c>
      <c r="H17" s="1" t="s">
        <v>276</v>
      </c>
      <c r="I17" s="1" t="s">
        <v>363</v>
      </c>
      <c r="J17" s="1" t="s">
        <v>30</v>
      </c>
      <c r="K17" s="1" t="s">
        <v>364</v>
      </c>
      <c r="L17" s="1" t="s">
        <v>364</v>
      </c>
      <c r="M17" s="1" t="s">
        <v>279</v>
      </c>
      <c r="N17" s="1" t="s">
        <v>279</v>
      </c>
      <c r="O17" s="1" t="s">
        <v>280</v>
      </c>
      <c r="P17" s="1" t="s">
        <v>281</v>
      </c>
      <c r="Q17" s="1" t="s">
        <v>282</v>
      </c>
      <c r="R17" s="1" t="s">
        <v>375</v>
      </c>
      <c r="S17" s="1" t="s">
        <v>284</v>
      </c>
      <c r="T17" s="1" t="s">
        <v>285</v>
      </c>
      <c r="U17" s="1" t="s">
        <v>286</v>
      </c>
    </row>
    <row r="18" s="1" customFormat="1" spans="1:21">
      <c r="A18" s="3">
        <v>17678936486</v>
      </c>
      <c r="B18" s="1" t="s">
        <v>376</v>
      </c>
      <c r="C18" s="1" t="s">
        <v>377</v>
      </c>
      <c r="D18" s="1" t="s">
        <v>378</v>
      </c>
      <c r="E18" s="1" t="s">
        <v>379</v>
      </c>
      <c r="F18" s="1" t="s">
        <v>344</v>
      </c>
      <c r="G18" s="1" t="s">
        <v>325</v>
      </c>
      <c r="H18" s="1" t="s">
        <v>276</v>
      </c>
      <c r="I18" s="1" t="s">
        <v>380</v>
      </c>
      <c r="J18" s="1" t="s">
        <v>30</v>
      </c>
      <c r="K18" s="1" t="s">
        <v>381</v>
      </c>
      <c r="L18" s="1" t="s">
        <v>381</v>
      </c>
      <c r="M18" s="1" t="s">
        <v>279</v>
      </c>
      <c r="N18" s="1" t="s">
        <v>279</v>
      </c>
      <c r="O18" s="1" t="s">
        <v>280</v>
      </c>
      <c r="P18" s="1" t="s">
        <v>281</v>
      </c>
      <c r="Q18" s="1" t="s">
        <v>282</v>
      </c>
      <c r="R18" s="1" t="s">
        <v>382</v>
      </c>
      <c r="S18" s="1" t="s">
        <v>284</v>
      </c>
      <c r="T18" s="1" t="s">
        <v>285</v>
      </c>
      <c r="U18" s="1" t="s">
        <v>286</v>
      </c>
    </row>
    <row r="19" s="1" customFormat="1" spans="1:21">
      <c r="A19" s="3">
        <v>17677737416</v>
      </c>
      <c r="B19" s="1" t="s">
        <v>376</v>
      </c>
      <c r="C19" s="1" t="s">
        <v>383</v>
      </c>
      <c r="D19" s="1" t="s">
        <v>384</v>
      </c>
      <c r="E19" s="1" t="s">
        <v>385</v>
      </c>
      <c r="F19" s="1" t="s">
        <v>344</v>
      </c>
      <c r="G19" s="1" t="s">
        <v>291</v>
      </c>
      <c r="H19" s="1" t="s">
        <v>276</v>
      </c>
      <c r="I19" s="1" t="s">
        <v>386</v>
      </c>
      <c r="J19" s="1" t="s">
        <v>30</v>
      </c>
      <c r="K19" s="1" t="s">
        <v>387</v>
      </c>
      <c r="L19" s="1" t="s">
        <v>387</v>
      </c>
      <c r="M19" s="1" t="s">
        <v>279</v>
      </c>
      <c r="N19" s="1" t="s">
        <v>279</v>
      </c>
      <c r="O19" s="1" t="s">
        <v>280</v>
      </c>
      <c r="P19" s="1" t="s">
        <v>281</v>
      </c>
      <c r="Q19" s="1" t="s">
        <v>282</v>
      </c>
      <c r="R19" s="1" t="s">
        <v>388</v>
      </c>
      <c r="S19" s="1" t="s">
        <v>284</v>
      </c>
      <c r="T19" s="1" t="s">
        <v>285</v>
      </c>
      <c r="U19" s="1" t="s">
        <v>286</v>
      </c>
    </row>
    <row r="20" s="1" customFormat="1" spans="1:21">
      <c r="A20" s="3">
        <v>17665987709</v>
      </c>
      <c r="B20" s="1" t="s">
        <v>389</v>
      </c>
      <c r="C20" s="1" t="s">
        <v>390</v>
      </c>
      <c r="D20" s="1" t="s">
        <v>391</v>
      </c>
      <c r="E20" s="1" t="s">
        <v>392</v>
      </c>
      <c r="F20" s="1" t="s">
        <v>344</v>
      </c>
      <c r="G20" s="1" t="s">
        <v>291</v>
      </c>
      <c r="H20" s="1" t="s">
        <v>276</v>
      </c>
      <c r="I20" s="1" t="s">
        <v>393</v>
      </c>
      <c r="J20" s="1" t="s">
        <v>30</v>
      </c>
      <c r="K20" s="1" t="s">
        <v>394</v>
      </c>
      <c r="L20" s="1" t="s">
        <v>394</v>
      </c>
      <c r="M20" s="1" t="s">
        <v>279</v>
      </c>
      <c r="N20" s="1" t="s">
        <v>279</v>
      </c>
      <c r="O20" s="1" t="s">
        <v>280</v>
      </c>
      <c r="P20" s="1" t="s">
        <v>281</v>
      </c>
      <c r="Q20" s="1" t="s">
        <v>282</v>
      </c>
      <c r="R20" s="1" t="s">
        <v>395</v>
      </c>
      <c r="S20" s="1" t="s">
        <v>284</v>
      </c>
      <c r="T20" s="1" t="s">
        <v>285</v>
      </c>
      <c r="U20" s="1" t="s">
        <v>286</v>
      </c>
    </row>
    <row r="21" s="1" customFormat="1" spans="1:21">
      <c r="A21" s="3">
        <v>17665378972</v>
      </c>
      <c r="B21" s="1" t="s">
        <v>389</v>
      </c>
      <c r="C21" s="1" t="s">
        <v>396</v>
      </c>
      <c r="D21" s="1" t="s">
        <v>397</v>
      </c>
      <c r="E21" s="1" t="s">
        <v>398</v>
      </c>
      <c r="F21" s="1" t="s">
        <v>353</v>
      </c>
      <c r="G21" s="1" t="s">
        <v>344</v>
      </c>
      <c r="H21" s="1" t="s">
        <v>276</v>
      </c>
      <c r="I21" s="1" t="s">
        <v>399</v>
      </c>
      <c r="J21" s="1" t="s">
        <v>30</v>
      </c>
      <c r="K21" s="1" t="s">
        <v>305</v>
      </c>
      <c r="L21" s="1" t="s">
        <v>305</v>
      </c>
      <c r="M21" s="1" t="s">
        <v>279</v>
      </c>
      <c r="N21" s="1" t="s">
        <v>279</v>
      </c>
      <c r="O21" s="1" t="s">
        <v>280</v>
      </c>
      <c r="P21" s="1" t="s">
        <v>281</v>
      </c>
      <c r="Q21" s="1" t="s">
        <v>282</v>
      </c>
      <c r="R21" s="1" t="s">
        <v>400</v>
      </c>
      <c r="S21" s="1" t="s">
        <v>284</v>
      </c>
      <c r="T21" s="1" t="s">
        <v>285</v>
      </c>
      <c r="U21" s="1" t="s">
        <v>286</v>
      </c>
    </row>
    <row r="22" s="1" customFormat="1" spans="1:21">
      <c r="A22" s="3">
        <v>17656916999</v>
      </c>
      <c r="B22" s="1" t="s">
        <v>401</v>
      </c>
      <c r="C22" s="1" t="s">
        <v>402</v>
      </c>
      <c r="D22" s="1" t="s">
        <v>403</v>
      </c>
      <c r="E22" s="1" t="s">
        <v>404</v>
      </c>
      <c r="F22" s="1" t="s">
        <v>376</v>
      </c>
      <c r="G22" s="1" t="s">
        <v>344</v>
      </c>
      <c r="H22" s="1" t="s">
        <v>276</v>
      </c>
      <c r="I22" s="1" t="s">
        <v>405</v>
      </c>
      <c r="J22" s="1" t="s">
        <v>30</v>
      </c>
      <c r="K22" s="1" t="s">
        <v>406</v>
      </c>
      <c r="L22" s="1" t="s">
        <v>406</v>
      </c>
      <c r="M22" s="1" t="s">
        <v>279</v>
      </c>
      <c r="N22" s="1" t="s">
        <v>279</v>
      </c>
      <c r="O22" s="1" t="s">
        <v>280</v>
      </c>
      <c r="P22" s="1" t="s">
        <v>281</v>
      </c>
      <c r="Q22" s="1" t="s">
        <v>282</v>
      </c>
      <c r="R22" s="1" t="s">
        <v>407</v>
      </c>
      <c r="S22" s="1" t="s">
        <v>284</v>
      </c>
      <c r="T22" s="1" t="s">
        <v>285</v>
      </c>
      <c r="U22" s="1" t="s">
        <v>286</v>
      </c>
    </row>
    <row r="23" s="1" customFormat="1" spans="1:21">
      <c r="A23" s="3">
        <v>17649514674</v>
      </c>
      <c r="B23" s="1" t="s">
        <v>408</v>
      </c>
      <c r="C23" s="1" t="s">
        <v>409</v>
      </c>
      <c r="D23" s="1" t="s">
        <v>410</v>
      </c>
      <c r="E23" s="1" t="s">
        <v>411</v>
      </c>
      <c r="F23" s="1" t="s">
        <v>287</v>
      </c>
      <c r="G23" s="1" t="s">
        <v>270</v>
      </c>
      <c r="H23" s="1" t="s">
        <v>276</v>
      </c>
      <c r="I23" s="1" t="s">
        <v>412</v>
      </c>
      <c r="J23" s="1" t="s">
        <v>30</v>
      </c>
      <c r="K23" s="1" t="s">
        <v>413</v>
      </c>
      <c r="L23" s="1" t="s">
        <v>413</v>
      </c>
      <c r="M23" s="1" t="s">
        <v>279</v>
      </c>
      <c r="N23" s="1" t="s">
        <v>279</v>
      </c>
      <c r="O23" s="1" t="s">
        <v>280</v>
      </c>
      <c r="P23" s="1" t="s">
        <v>281</v>
      </c>
      <c r="Q23" s="1" t="s">
        <v>282</v>
      </c>
      <c r="R23" s="1" t="s">
        <v>414</v>
      </c>
      <c r="S23" s="1" t="s">
        <v>284</v>
      </c>
      <c r="T23" s="1" t="s">
        <v>285</v>
      </c>
      <c r="U23" s="1" t="s">
        <v>286</v>
      </c>
    </row>
    <row r="24" s="1" customFormat="1" spans="1:21">
      <c r="A24" s="3">
        <v>17649384273</v>
      </c>
      <c r="B24" s="1" t="s">
        <v>408</v>
      </c>
      <c r="C24" s="1" t="s">
        <v>415</v>
      </c>
      <c r="D24" s="1" t="s">
        <v>416</v>
      </c>
      <c r="E24" s="1" t="s">
        <v>417</v>
      </c>
      <c r="F24" s="1" t="s">
        <v>325</v>
      </c>
      <c r="G24" s="1" t="s">
        <v>270</v>
      </c>
      <c r="H24" s="1" t="s">
        <v>276</v>
      </c>
      <c r="I24" s="1" t="s">
        <v>418</v>
      </c>
      <c r="J24" s="1" t="s">
        <v>30</v>
      </c>
      <c r="K24" s="1" t="s">
        <v>419</v>
      </c>
      <c r="L24" s="1" t="s">
        <v>419</v>
      </c>
      <c r="M24" s="1" t="s">
        <v>279</v>
      </c>
      <c r="N24" s="1" t="s">
        <v>279</v>
      </c>
      <c r="O24" s="1" t="s">
        <v>280</v>
      </c>
      <c r="P24" s="1" t="s">
        <v>281</v>
      </c>
      <c r="Q24" s="1" t="s">
        <v>282</v>
      </c>
      <c r="R24" s="1" t="s">
        <v>420</v>
      </c>
      <c r="S24" s="1" t="s">
        <v>284</v>
      </c>
      <c r="T24" s="1" t="s">
        <v>285</v>
      </c>
      <c r="U24" s="1" t="s">
        <v>286</v>
      </c>
    </row>
    <row r="25" s="1" customFormat="1" spans="1:21">
      <c r="A25" s="3">
        <v>17618636792</v>
      </c>
      <c r="B25" s="1" t="s">
        <v>421</v>
      </c>
      <c r="C25" s="1" t="s">
        <v>422</v>
      </c>
      <c r="D25" s="1" t="s">
        <v>423</v>
      </c>
      <c r="E25" s="1" t="s">
        <v>424</v>
      </c>
      <c r="F25" s="1" t="s">
        <v>274</v>
      </c>
      <c r="G25" s="1" t="s">
        <v>275</v>
      </c>
      <c r="H25" s="1" t="s">
        <v>276</v>
      </c>
      <c r="I25" s="1" t="s">
        <v>425</v>
      </c>
      <c r="J25" s="1" t="s">
        <v>30</v>
      </c>
      <c r="K25" s="1" t="s">
        <v>426</v>
      </c>
      <c r="L25" s="1" t="s">
        <v>426</v>
      </c>
      <c r="M25" s="1" t="s">
        <v>279</v>
      </c>
      <c r="N25" s="1" t="s">
        <v>279</v>
      </c>
      <c r="O25" s="1" t="s">
        <v>280</v>
      </c>
      <c r="P25" s="1" t="s">
        <v>281</v>
      </c>
      <c r="Q25" s="1" t="s">
        <v>282</v>
      </c>
      <c r="R25" s="1" t="s">
        <v>427</v>
      </c>
      <c r="S25" s="1" t="s">
        <v>284</v>
      </c>
      <c r="T25" s="1" t="s">
        <v>285</v>
      </c>
      <c r="U25" s="1" t="s">
        <v>286</v>
      </c>
    </row>
    <row r="26" s="1" customFormat="1" spans="1:21">
      <c r="A26" s="3">
        <v>17606127922</v>
      </c>
      <c r="B26" s="1" t="s">
        <v>428</v>
      </c>
      <c r="C26" s="1" t="s">
        <v>429</v>
      </c>
      <c r="D26" s="1" t="s">
        <v>430</v>
      </c>
      <c r="E26" s="1" t="s">
        <v>431</v>
      </c>
      <c r="F26" s="1" t="s">
        <v>291</v>
      </c>
      <c r="G26" s="1" t="s">
        <v>275</v>
      </c>
      <c r="H26" s="1" t="s">
        <v>276</v>
      </c>
      <c r="I26" s="1" t="s">
        <v>432</v>
      </c>
      <c r="J26" s="1" t="s">
        <v>30</v>
      </c>
      <c r="K26" s="1" t="s">
        <v>433</v>
      </c>
      <c r="L26" s="1" t="s">
        <v>433</v>
      </c>
      <c r="M26" s="1" t="s">
        <v>279</v>
      </c>
      <c r="N26" s="1" t="s">
        <v>279</v>
      </c>
      <c r="O26" s="1" t="s">
        <v>280</v>
      </c>
      <c r="P26" s="1" t="s">
        <v>281</v>
      </c>
      <c r="Q26" s="1" t="s">
        <v>282</v>
      </c>
      <c r="R26" s="1" t="s">
        <v>434</v>
      </c>
      <c r="S26" s="1" t="s">
        <v>284</v>
      </c>
      <c r="T26" s="1" t="s">
        <v>285</v>
      </c>
      <c r="U26" s="1" t="s">
        <v>286</v>
      </c>
    </row>
    <row r="27" s="1" customFormat="1" spans="1:21">
      <c r="A27" s="3">
        <v>17589524074</v>
      </c>
      <c r="B27" s="1" t="s">
        <v>435</v>
      </c>
      <c r="C27" s="1" t="s">
        <v>436</v>
      </c>
      <c r="D27" s="1" t="s">
        <v>437</v>
      </c>
      <c r="E27" s="1" t="s">
        <v>438</v>
      </c>
      <c r="F27" s="1" t="s">
        <v>325</v>
      </c>
      <c r="G27" s="1" t="s">
        <v>287</v>
      </c>
      <c r="H27" s="1" t="s">
        <v>276</v>
      </c>
      <c r="I27" s="1" t="s">
        <v>280</v>
      </c>
      <c r="J27" s="1" t="s">
        <v>30</v>
      </c>
      <c r="K27" s="1" t="s">
        <v>280</v>
      </c>
      <c r="L27" s="1" t="s">
        <v>439</v>
      </c>
      <c r="M27" s="1" t="s">
        <v>440</v>
      </c>
      <c r="N27" s="1" t="s">
        <v>441</v>
      </c>
      <c r="O27" s="1" t="s">
        <v>280</v>
      </c>
      <c r="P27" s="1" t="s">
        <v>281</v>
      </c>
      <c r="Q27" s="1" t="s">
        <v>282</v>
      </c>
      <c r="R27" s="1" t="s">
        <v>442</v>
      </c>
      <c r="S27" s="1" t="s">
        <v>284</v>
      </c>
      <c r="T27" s="1" t="s">
        <v>285</v>
      </c>
      <c r="U27" s="1" t="s">
        <v>286</v>
      </c>
    </row>
    <row r="28" s="1" customFormat="1" spans="1:21">
      <c r="A28" s="3">
        <v>17461262553</v>
      </c>
      <c r="B28" s="1" t="s">
        <v>443</v>
      </c>
      <c r="C28" s="1" t="s">
        <v>444</v>
      </c>
      <c r="D28" s="1" t="s">
        <v>445</v>
      </c>
      <c r="E28" s="1" t="s">
        <v>446</v>
      </c>
      <c r="F28" s="1" t="s">
        <v>270</v>
      </c>
      <c r="G28" s="1" t="s">
        <v>291</v>
      </c>
      <c r="H28" s="1" t="s">
        <v>276</v>
      </c>
      <c r="I28" s="1" t="s">
        <v>447</v>
      </c>
      <c r="J28" s="1" t="s">
        <v>30</v>
      </c>
      <c r="K28" s="1" t="s">
        <v>448</v>
      </c>
      <c r="L28" s="1" t="s">
        <v>448</v>
      </c>
      <c r="M28" s="1" t="s">
        <v>279</v>
      </c>
      <c r="N28" s="1" t="s">
        <v>279</v>
      </c>
      <c r="O28" s="1" t="s">
        <v>280</v>
      </c>
      <c r="P28" s="1" t="s">
        <v>281</v>
      </c>
      <c r="Q28" s="1" t="s">
        <v>282</v>
      </c>
      <c r="R28" s="1" t="s">
        <v>449</v>
      </c>
      <c r="S28" s="1" t="s">
        <v>284</v>
      </c>
      <c r="T28" s="1" t="s">
        <v>285</v>
      </c>
      <c r="U28" s="1" t="s">
        <v>286</v>
      </c>
    </row>
    <row r="29" s="1" customFormat="1" spans="1:21">
      <c r="A29" s="3">
        <v>17344018476</v>
      </c>
      <c r="B29" s="1" t="s">
        <v>450</v>
      </c>
      <c r="C29" s="1" t="s">
        <v>451</v>
      </c>
      <c r="D29" s="1" t="s">
        <v>452</v>
      </c>
      <c r="E29" s="1" t="s">
        <v>453</v>
      </c>
      <c r="F29" s="1" t="s">
        <v>270</v>
      </c>
      <c r="G29" s="1" t="s">
        <v>275</v>
      </c>
      <c r="H29" s="1" t="s">
        <v>276</v>
      </c>
      <c r="I29" s="1" t="s">
        <v>454</v>
      </c>
      <c r="J29" s="1" t="s">
        <v>30</v>
      </c>
      <c r="K29" s="1" t="s">
        <v>455</v>
      </c>
      <c r="L29" s="1" t="s">
        <v>455</v>
      </c>
      <c r="M29" s="1" t="s">
        <v>279</v>
      </c>
      <c r="N29" s="1" t="s">
        <v>279</v>
      </c>
      <c r="O29" s="1" t="s">
        <v>280</v>
      </c>
      <c r="P29" s="1" t="s">
        <v>281</v>
      </c>
      <c r="Q29" s="1" t="s">
        <v>282</v>
      </c>
      <c r="R29" s="1" t="s">
        <v>456</v>
      </c>
      <c r="S29" s="1" t="s">
        <v>284</v>
      </c>
      <c r="T29" s="1" t="s">
        <v>285</v>
      </c>
      <c r="U29" s="1" t="s">
        <v>286</v>
      </c>
    </row>
    <row r="30" s="1" customFormat="1" spans="1:21">
      <c r="A30" s="3">
        <v>17297991548</v>
      </c>
      <c r="B30" s="1" t="s">
        <v>457</v>
      </c>
      <c r="C30" s="1" t="s">
        <v>458</v>
      </c>
      <c r="D30" s="1" t="s">
        <v>459</v>
      </c>
      <c r="E30" s="1" t="s">
        <v>460</v>
      </c>
      <c r="F30" s="1" t="s">
        <v>270</v>
      </c>
      <c r="G30" s="1" t="s">
        <v>291</v>
      </c>
      <c r="H30" s="1" t="s">
        <v>276</v>
      </c>
      <c r="I30" s="1" t="s">
        <v>461</v>
      </c>
      <c r="J30" s="1" t="s">
        <v>30</v>
      </c>
      <c r="K30" s="1" t="s">
        <v>462</v>
      </c>
      <c r="L30" s="1" t="s">
        <v>462</v>
      </c>
      <c r="M30" s="1" t="s">
        <v>279</v>
      </c>
      <c r="N30" s="1" t="s">
        <v>279</v>
      </c>
      <c r="O30" s="1" t="s">
        <v>280</v>
      </c>
      <c r="P30" s="1" t="s">
        <v>281</v>
      </c>
      <c r="Q30" s="1" t="s">
        <v>282</v>
      </c>
      <c r="R30" s="1" t="s">
        <v>463</v>
      </c>
      <c r="S30" s="1" t="s">
        <v>284</v>
      </c>
      <c r="T30" s="1" t="s">
        <v>285</v>
      </c>
      <c r="U30" s="1" t="s">
        <v>286</v>
      </c>
    </row>
    <row r="31" s="1" customFormat="1" spans="1:21">
      <c r="A31" s="3">
        <v>17178684279</v>
      </c>
      <c r="B31" s="1" t="s">
        <v>464</v>
      </c>
      <c r="C31" s="1" t="s">
        <v>465</v>
      </c>
      <c r="D31" s="1" t="s">
        <v>466</v>
      </c>
      <c r="E31" s="1" t="s">
        <v>467</v>
      </c>
      <c r="F31" s="1" t="s">
        <v>270</v>
      </c>
      <c r="G31" s="1" t="s">
        <v>275</v>
      </c>
      <c r="H31" s="1" t="s">
        <v>276</v>
      </c>
      <c r="I31" s="1" t="s">
        <v>468</v>
      </c>
      <c r="J31" s="1" t="s">
        <v>30</v>
      </c>
      <c r="K31" s="1" t="s">
        <v>469</v>
      </c>
      <c r="L31" s="1" t="s">
        <v>469</v>
      </c>
      <c r="M31" s="1" t="s">
        <v>279</v>
      </c>
      <c r="N31" s="1" t="s">
        <v>279</v>
      </c>
      <c r="O31" s="1" t="s">
        <v>280</v>
      </c>
      <c r="P31" s="1" t="s">
        <v>281</v>
      </c>
      <c r="Q31" s="1" t="s">
        <v>282</v>
      </c>
      <c r="R31" s="1" t="s">
        <v>470</v>
      </c>
      <c r="S31" s="1" t="s">
        <v>284</v>
      </c>
      <c r="T31" s="1" t="s">
        <v>285</v>
      </c>
      <c r="U31" s="1" t="s">
        <v>286</v>
      </c>
    </row>
    <row r="32" s="1" customFormat="1" spans="1:21">
      <c r="A32" s="3">
        <v>17178682882</v>
      </c>
      <c r="B32" s="1" t="s">
        <v>464</v>
      </c>
      <c r="C32" s="1" t="s">
        <v>471</v>
      </c>
      <c r="D32" s="1" t="s">
        <v>466</v>
      </c>
      <c r="E32" s="1" t="s">
        <v>472</v>
      </c>
      <c r="F32" s="1" t="s">
        <v>270</v>
      </c>
      <c r="G32" s="1" t="s">
        <v>275</v>
      </c>
      <c r="H32" s="1" t="s">
        <v>276</v>
      </c>
      <c r="I32" s="1" t="s">
        <v>473</v>
      </c>
      <c r="J32" s="1" t="s">
        <v>30</v>
      </c>
      <c r="K32" s="1" t="s">
        <v>474</v>
      </c>
      <c r="L32" s="1" t="s">
        <v>474</v>
      </c>
      <c r="M32" s="1" t="s">
        <v>279</v>
      </c>
      <c r="N32" s="1" t="s">
        <v>279</v>
      </c>
      <c r="O32" s="1" t="s">
        <v>280</v>
      </c>
      <c r="P32" s="1" t="s">
        <v>281</v>
      </c>
      <c r="Q32" s="1" t="s">
        <v>282</v>
      </c>
      <c r="R32" s="1" t="s">
        <v>475</v>
      </c>
      <c r="S32" s="1" t="s">
        <v>284</v>
      </c>
      <c r="T32" s="1" t="s">
        <v>285</v>
      </c>
      <c r="U32" s="1" t="s">
        <v>286</v>
      </c>
    </row>
    <row r="33" s="1" customFormat="1" spans="1:21">
      <c r="A33" s="3">
        <v>17178680872</v>
      </c>
      <c r="B33" s="1" t="s">
        <v>464</v>
      </c>
      <c r="C33" s="1" t="s">
        <v>476</v>
      </c>
      <c r="D33" s="1" t="s">
        <v>466</v>
      </c>
      <c r="E33" s="1" t="s">
        <v>477</v>
      </c>
      <c r="F33" s="1" t="s">
        <v>270</v>
      </c>
      <c r="G33" s="1" t="s">
        <v>275</v>
      </c>
      <c r="H33" s="1" t="s">
        <v>276</v>
      </c>
      <c r="I33" s="1" t="s">
        <v>478</v>
      </c>
      <c r="J33" s="1" t="s">
        <v>30</v>
      </c>
      <c r="K33" s="1" t="s">
        <v>479</v>
      </c>
      <c r="L33" s="1" t="s">
        <v>479</v>
      </c>
      <c r="M33" s="1" t="s">
        <v>279</v>
      </c>
      <c r="N33" s="1" t="s">
        <v>279</v>
      </c>
      <c r="O33" s="1" t="s">
        <v>280</v>
      </c>
      <c r="P33" s="1" t="s">
        <v>281</v>
      </c>
      <c r="Q33" s="1" t="s">
        <v>282</v>
      </c>
      <c r="R33" s="1" t="s">
        <v>480</v>
      </c>
      <c r="S33" s="1" t="s">
        <v>284</v>
      </c>
      <c r="T33" s="1" t="s">
        <v>285</v>
      </c>
      <c r="U33" s="1" t="s">
        <v>286</v>
      </c>
    </row>
    <row r="34" s="1" customFormat="1" spans="1:21">
      <c r="A34" s="3">
        <v>16612718773</v>
      </c>
      <c r="B34" s="1" t="s">
        <v>481</v>
      </c>
      <c r="C34" s="1" t="s">
        <v>482</v>
      </c>
      <c r="D34" s="1" t="s">
        <v>483</v>
      </c>
      <c r="E34" s="1" t="s">
        <v>484</v>
      </c>
      <c r="F34" s="1" t="s">
        <v>344</v>
      </c>
      <c r="G34" s="1" t="s">
        <v>270</v>
      </c>
      <c r="H34" s="1" t="s">
        <v>276</v>
      </c>
      <c r="I34" s="1" t="s">
        <v>280</v>
      </c>
      <c r="J34" s="1" t="s">
        <v>30</v>
      </c>
      <c r="K34" s="1" t="s">
        <v>280</v>
      </c>
      <c r="L34" s="1" t="s">
        <v>485</v>
      </c>
      <c r="M34" s="1" t="s">
        <v>486</v>
      </c>
      <c r="N34" s="1" t="s">
        <v>487</v>
      </c>
      <c r="O34" s="1" t="s">
        <v>280</v>
      </c>
      <c r="P34" s="1" t="s">
        <v>281</v>
      </c>
      <c r="Q34" s="1" t="s">
        <v>282</v>
      </c>
      <c r="R34" s="1" t="s">
        <v>488</v>
      </c>
      <c r="S34" s="1" t="s">
        <v>284</v>
      </c>
      <c r="T34" s="1" t="s">
        <v>285</v>
      </c>
      <c r="U34" s="1" t="s">
        <v>286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2022-03-28T02:59:08Z</dcterms:created>
  <dcterms:modified xsi:type="dcterms:W3CDTF">2022-03-28T03:40:59Z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12B1CD14327144438CE6B5F47E2DEFAE</vt:lpwstr>
  </property>
  <property fmtid="{D5CDD505-2E9C-101B-9397-08002B2CF9AE}" pid="3" name="KSOProductBuildVer">
    <vt:lpwstr>2052-11.1.0.11365</vt:lpwstr>
  </property>
</Properties>
</file>