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44525"/>
</workbook>
</file>

<file path=xl/sharedStrings.xml><?xml version="1.0" encoding="utf-8"?>
<sst xmlns="http://schemas.openxmlformats.org/spreadsheetml/2006/main" count="757" uniqueCount="260">
  <si>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</si>
  <si>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</si>
  <si>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</si>
  <si>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</si>
  <si>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</si>
  <si>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</si>
  <si>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</si>
  <si>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</si>
  <si>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</si>
  <si>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</si>
  <si>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</si>
  <si>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</si>
  <si>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</si>
  <si>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</si>
  <si>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</si>
  <si>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</si>
  <si>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</si>
  <si>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</si>
  <si>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</si>
  <si>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</si>
  <si>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</si>
  <si>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</si>
  <si>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</si>
  <si>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</si>
  <si>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</si>
  <si>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17590385722	</t>
  </si>
  <si>
    <t>Ctrip</t>
  </si>
  <si>
    <t>正常</t>
  </si>
  <si>
    <t>[和平]和平热龙温泉度假村(78217595)</t>
  </si>
  <si>
    <t>标准双人房&lt;特别促销&gt;&lt;双人入住&gt;&lt;双早&gt;</t>
  </si>
  <si>
    <t>CNY</t>
  </si>
  <si>
    <t>陈桂森,王满萍,李柏常,冯桂红,王满洁</t>
  </si>
  <si>
    <t>CA363220326CNY</t>
  </si>
  <si>
    <t>未提现</t>
  </si>
  <si>
    <t>携程开票</t>
  </si>
  <si>
    <t xml:space="preserve">	</t>
  </si>
  <si>
    <t xml:space="preserve">17598986905	</t>
  </si>
  <si>
    <t>[德清]莫干山开元森泊度假乐园(88833495)</t>
  </si>
  <si>
    <t>哇哩哇国双床房(至少提前1天预订)&lt;日历房套餐高价值&gt;&lt;双早&gt;&lt;新酒店礼盒&gt;</t>
  </si>
  <si>
    <t>沈佳丽</t>
  </si>
  <si>
    <t xml:space="preserve">2457017	</t>
  </si>
  <si>
    <t xml:space="preserve">3421713	</t>
  </si>
  <si>
    <t xml:space="preserve">17607608996	</t>
  </si>
  <si>
    <t>[梅州]梅州客天下国际大酒店(60314854)</t>
  </si>
  <si>
    <t>商务大床房&lt;大床&gt;&lt;特惠专享&gt;&lt;双人入住&gt;&lt;日历房套餐高价值&gt;&lt;双早&gt;&lt;新酒店礼盒&gt;</t>
  </si>
  <si>
    <t>吴海滨,李晓舜</t>
  </si>
  <si>
    <t xml:space="preserve">2459085	</t>
  </si>
  <si>
    <t xml:space="preserve">685922	</t>
  </si>
  <si>
    <t xml:space="preserve">17612005157	</t>
  </si>
  <si>
    <t>[梅州]梅州客天下艺术家园酒店(83268462)</t>
  </si>
  <si>
    <t>伴山别墅大床房&lt;大床&gt;&lt;超值特惠&gt;&lt;双人入住&gt;&lt;日历房套餐高价值&gt;&lt;双早&gt;&lt;新酒店礼盒&gt;</t>
  </si>
  <si>
    <t>陈杰</t>
  </si>
  <si>
    <t xml:space="preserve">2459268	</t>
  </si>
  <si>
    <t xml:space="preserve">685941	</t>
  </si>
  <si>
    <t xml:space="preserve">17612329995	</t>
  </si>
  <si>
    <t>[汕头]麗枫酒店(汕头海滨路观海长廊店)(68299987)</t>
  </si>
  <si>
    <t>豪华大床房&lt;双人入住&gt;&lt;内宾&gt;&lt;预付&gt;&lt;无早&gt;</t>
  </si>
  <si>
    <t>王千桦</t>
  </si>
  <si>
    <t xml:space="preserve">2459387	</t>
  </si>
  <si>
    <t xml:space="preserve">17613133337	</t>
  </si>
  <si>
    <t>温志远</t>
  </si>
  <si>
    <t xml:space="preserve">2459728	</t>
  </si>
  <si>
    <t xml:space="preserve">685966	</t>
  </si>
  <si>
    <t xml:space="preserve">17614074873	</t>
  </si>
  <si>
    <t>[杭州]丽呈布鲁克酒店(杭州西溪天堂)(82786302)</t>
  </si>
  <si>
    <t>精选大床房&lt;双人入住&gt;&lt;中宾&gt;&lt;无早&gt;</t>
  </si>
  <si>
    <t>倪梦颖</t>
  </si>
  <si>
    <t xml:space="preserve">2460207	</t>
  </si>
  <si>
    <t xml:space="preserve">17605594403	</t>
  </si>
  <si>
    <t>[兴安县]兴安超然派国际大酒店(88997124)</t>
  </si>
  <si>
    <t>豪华标准间&lt;促销&gt;&lt;日历房套餐高价值&gt;&lt;双早&gt;&lt;新酒店礼盒&gt;</t>
  </si>
  <si>
    <t>佘秋萍</t>
  </si>
  <si>
    <t>CA363220327CNY</t>
  </si>
  <si>
    <t xml:space="preserve">2457891	</t>
  </si>
  <si>
    <t xml:space="preserve">17606402330	</t>
  </si>
  <si>
    <t>[佛山]宜尚酒店(佛山西樵山景区樵岭广场店)(83135943)</t>
  </si>
  <si>
    <t>宜馨大床房&lt;双人入住&gt;&lt;无早&gt;</t>
  </si>
  <si>
    <t>田雪吟</t>
  </si>
  <si>
    <t xml:space="preserve">2458449	</t>
  </si>
  <si>
    <t>取消</t>
  </si>
  <si>
    <t xml:space="preserve">17612375977	</t>
  </si>
  <si>
    <t>[贵阳]贵阳溪山里酒店(77243456)</t>
  </si>
  <si>
    <t>高级双床房&lt;双人入住&gt;&lt;中宾&gt;&lt;双早&gt;</t>
  </si>
  <si>
    <t>张红</t>
  </si>
  <si>
    <t xml:space="preserve">177976	</t>
  </si>
  <si>
    <t xml:space="preserve">17613118465	</t>
  </si>
  <si>
    <t>海景双床房&lt;双人入住&gt;&lt;内宾&gt;&lt;预付&gt;&lt;无早&gt;</t>
  </si>
  <si>
    <t>何卓豪</t>
  </si>
  <si>
    <t xml:space="preserve">17624995610	</t>
  </si>
  <si>
    <t>[英德]英德石头酒店(78167352)</t>
  </si>
  <si>
    <t>湖景大床房&lt;双人入住&gt;&lt;双早&gt;</t>
  </si>
  <si>
    <t>况建军</t>
  </si>
  <si>
    <t xml:space="preserve">17627515432	</t>
  </si>
  <si>
    <t>[东至]格林豪泰酒店(东至丽山秀水店)(83135954)</t>
  </si>
  <si>
    <t>1.8m商务大床房&lt;双人入住&gt;&lt;无早&gt;</t>
  </si>
  <si>
    <t>亢电刚</t>
  </si>
  <si>
    <t xml:space="preserve">2462227	</t>
  </si>
  <si>
    <t xml:space="preserve">17430711568	</t>
  </si>
  <si>
    <t>[香港]香港丽豪酒店(Regal Riverside Hotel)(2921366)</t>
  </si>
  <si>
    <t>标准客房&lt;双人入住&gt;&lt;内宾&gt;&lt;预付&gt;&lt;无早&gt;</t>
  </si>
  <si>
    <t>WANG/LUHAN</t>
  </si>
  <si>
    <t>CA363220328CNY</t>
  </si>
  <si>
    <t xml:space="preserve">17574133273	</t>
  </si>
  <si>
    <t>独栋私家泡池大床房&lt;双人入住&gt;&lt;双早&gt;</t>
  </si>
  <si>
    <t>朱钜泉</t>
  </si>
  <si>
    <t xml:space="preserve">17619151850	</t>
  </si>
  <si>
    <t>[梅州]梅州麓湖山酒店(67856423)</t>
  </si>
  <si>
    <t>豪华大床房&lt;双人入住&gt;&lt;内宾&gt;&lt;日历房套餐高价值&gt;&lt;预付&gt;&lt;双早&gt;&lt;新酒店礼盒&gt;</t>
  </si>
  <si>
    <t>黄伟胜,罗浩涛</t>
  </si>
  <si>
    <t xml:space="preserve">2460818	</t>
  </si>
  <si>
    <t xml:space="preserve">872246	</t>
  </si>
  <si>
    <t xml:space="preserve">17624479825	</t>
  </si>
  <si>
    <t>豪华大床房&lt;大床&gt;&lt;双人入住&gt;&lt;升级特惠&gt;&lt;双早&gt;&lt;新高价值日历房套餐&gt;&lt;新酒店礼盒&gt;</t>
  </si>
  <si>
    <t>黄鸿昊</t>
  </si>
  <si>
    <t xml:space="preserve">874519	</t>
  </si>
  <si>
    <t xml:space="preserve">17627920855	</t>
  </si>
  <si>
    <t>水上一房一厅别墅&lt;限量特价&gt;&lt;双人入住&gt;&lt;双早&gt;</t>
  </si>
  <si>
    <t>林训侨</t>
  </si>
  <si>
    <t xml:space="preserve">2462350	</t>
  </si>
  <si>
    <t xml:space="preserve">17627925753	</t>
  </si>
  <si>
    <t>一房木屋别墅&lt;限量特价&gt;&lt;双人入住&gt;&lt;双早&gt;</t>
  </si>
  <si>
    <t>张娟</t>
  </si>
  <si>
    <t xml:space="preserve">2462353	</t>
  </si>
  <si>
    <t xml:space="preserve">17628925708	</t>
  </si>
  <si>
    <t>赵琳</t>
  </si>
  <si>
    <t xml:space="preserve">2462657	</t>
  </si>
  <si>
    <t xml:space="preserve">17629110675	</t>
  </si>
  <si>
    <t>森泊木屋双床房&lt;日历房套餐高价值&gt;&lt;双早&gt;&lt;新酒店礼盒&gt;</t>
  </si>
  <si>
    <t>徐旭婴</t>
  </si>
  <si>
    <t xml:space="preserve">2462731	</t>
  </si>
  <si>
    <t xml:space="preserve">acknowledge	</t>
  </si>
  <si>
    <t xml:space="preserve">17629490454	</t>
  </si>
  <si>
    <t>豪华双床房&lt;双床&gt;&lt;双人入住&gt;&lt;升级特惠&gt;&lt;双早&gt;&lt;新高价值日历房套餐&gt;&lt;新酒店礼盒&gt;</t>
  </si>
  <si>
    <t>潘海环</t>
  </si>
  <si>
    <t xml:space="preserve">876483	</t>
  </si>
  <si>
    <t xml:space="preserve">17633297111	</t>
  </si>
  <si>
    <t>高级精致房&lt;双人入住&gt;&lt;中宾&gt;&lt;无早&gt;</t>
  </si>
  <si>
    <t>李世元</t>
  </si>
  <si>
    <t xml:space="preserve">17634661429	</t>
  </si>
  <si>
    <t>[香港]香港帝逸酒店(Alva Hotel by Royal)(69311795)</t>
  </si>
  <si>
    <t>高级翠绿双床房&lt;双人入住&gt;&lt;内宾&gt;&lt;预付&gt;&lt;无早&gt;</t>
  </si>
  <si>
    <t>Lu/Xionglin,Lu/XiongLin</t>
  </si>
  <si>
    <t>，</t>
  </si>
  <si>
    <t>202203101241230021</t>
  </si>
  <si>
    <t>202203112008580020</t>
  </si>
  <si>
    <t>202203121431330025</t>
  </si>
  <si>
    <t>202203121519160022</t>
  </si>
  <si>
    <t>A220328093718481</t>
  </si>
  <si>
    <t>A220328093825481</t>
  </si>
  <si>
    <t>A220328093911481</t>
  </si>
  <si>
    <t>房集:i220328093555 1441元</t>
  </si>
  <si>
    <t>CNY / HKD 当前参考汇率: 1.224646546</t>
  </si>
  <si>
    <t>总计：15634.39 CNY/
19146.6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</si>
  <si>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</si>
  <si>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</si>
  <si>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</si>
  <si>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</si>
  <si>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</si>
  <si>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</si>
  <si>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</si>
  <si>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</si>
  <si>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</si>
  <si>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</si>
  <si>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</si>
  <si>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</si>
  <si>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</si>
  <si>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</si>
  <si>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</si>
  <si>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</si>
  <si>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</si>
  <si>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</si>
  <si>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2022-03-12</t>
  </si>
  <si>
    <t>2463802</t>
  </si>
  <si>
    <t>香港帝逸酒店</t>
  </si>
  <si>
    <t>Lu Xionglin,Lu XiongLin</t>
  </si>
  <si>
    <t>2022-03-13</t>
  </si>
  <si>
    <t>退房日周结</t>
  </si>
  <si>
    <t>817.09</t>
  </si>
  <si>
    <t>RMB</t>
  </si>
  <si>
    <t>0.00</t>
  </si>
  <si>
    <t>-817</t>
  </si>
  <si>
    <t>携程国内直连(DD)</t>
  </si>
  <si>
    <t>01.011249</t>
  </si>
  <si>
    <t>2022-03-12 22:46:03</t>
  </si>
  <si>
    <t>否</t>
  </si>
  <si>
    <t>汇智国际旅游发展有限公司</t>
  </si>
  <si>
    <t>直连</t>
  </si>
  <si>
    <t>2462731</t>
  </si>
  <si>
    <t>莫干山开元森泊度假乐园</t>
  </si>
  <si>
    <t>1150.00</t>
  </si>
  <si>
    <t>0</t>
  </si>
  <si>
    <t>2022-03-12 10:19:40</t>
  </si>
  <si>
    <t>直采</t>
  </si>
  <si>
    <t>2022-03-11</t>
  </si>
  <si>
    <t>2462353</t>
  </si>
  <si>
    <t>和平热龙温泉度假村</t>
  </si>
  <si>
    <t>680.00</t>
  </si>
  <si>
    <t>2022-03-11 22:18:35</t>
  </si>
  <si>
    <t>2462350</t>
  </si>
  <si>
    <t>860.00</t>
  </si>
  <si>
    <t>2022-03-11 22:16:27</t>
  </si>
  <si>
    <t>2462227</t>
  </si>
  <si>
    <t>格林豪泰酒店(东至丽山秀水店)</t>
  </si>
  <si>
    <t>143.00</t>
  </si>
  <si>
    <t>2022-03-11 21:25:03</t>
  </si>
  <si>
    <t>2462073</t>
  </si>
  <si>
    <t>英德英石园石头酒店</t>
  </si>
  <si>
    <t>230.00</t>
  </si>
  <si>
    <t>2022-03-11 20:01:55</t>
  </si>
  <si>
    <t>2460818</t>
  </si>
  <si>
    <t>梅州麓湖山酒店</t>
  </si>
  <si>
    <t>572.36</t>
  </si>
  <si>
    <t>2022-03-11 02:52:28</t>
  </si>
  <si>
    <t>Saas酒店</t>
  </si>
  <si>
    <t>2022-03-10</t>
  </si>
  <si>
    <t>2460207</t>
  </si>
  <si>
    <t>丽呈布鲁克酒店(杭州西溪天堂)</t>
  </si>
  <si>
    <t>191.76</t>
  </si>
  <si>
    <t>2022-03-10 19:03:36</t>
  </si>
  <si>
    <t>2459728</t>
  </si>
  <si>
    <t>梅州客天下艺术家园酒店</t>
  </si>
  <si>
    <t>365.23</t>
  </si>
  <si>
    <t>2022-03-10 15:16:16</t>
  </si>
  <si>
    <t>2459714</t>
  </si>
  <si>
    <t>麗枫酒店(汕头海滨路观海长廊店)</t>
  </si>
  <si>
    <t>310.07</t>
  </si>
  <si>
    <t>2022-03-10 15:11:51</t>
  </si>
  <si>
    <t>2459387</t>
  </si>
  <si>
    <t>218.16</t>
  </si>
  <si>
    <t>2022-03-10 12:07:37</t>
  </si>
  <si>
    <t>2459268</t>
  </si>
  <si>
    <t>2022-03-10 11:17:50</t>
  </si>
  <si>
    <t>2459085</t>
  </si>
  <si>
    <t>梅州客天下国际大酒店</t>
  </si>
  <si>
    <t>1116.70</t>
  </si>
  <si>
    <t>2022-03-10 09:40:30</t>
  </si>
  <si>
    <t>2022-03-09</t>
  </si>
  <si>
    <t>2458449</t>
  </si>
  <si>
    <t>宜尚酒店(佛山西樵山景区樵岭广场店)</t>
  </si>
  <si>
    <t>615.00</t>
  </si>
  <si>
    <t>2022-03-09 20:58:16</t>
  </si>
  <si>
    <t>2457017</t>
  </si>
  <si>
    <t>790.00</t>
  </si>
  <si>
    <t>2022-03-09 10:01:39</t>
  </si>
  <si>
    <t>2022-03-08</t>
  </si>
  <si>
    <t>2455243</t>
  </si>
  <si>
    <t>1750.00</t>
  </si>
  <si>
    <t>2022-03-08 12:04:54</t>
  </si>
  <si>
    <t>2022-03-01</t>
  </si>
  <si>
    <t>2442921</t>
  </si>
  <si>
    <t>士乃宴宾雅酒店</t>
  </si>
  <si>
    <t>Yahaya Nani Rozana,Mohammad Mohd Sabri</t>
  </si>
  <si>
    <t>2022-03-04 19:42:22</t>
  </si>
  <si>
    <t>2022-02-20</t>
  </si>
  <si>
    <t>2426692</t>
  </si>
  <si>
    <t>香港丽豪酒店</t>
  </si>
  <si>
    <t>WANG LUHAN</t>
  </si>
  <si>
    <t>2022-02-27</t>
  </si>
  <si>
    <t>4835.88</t>
  </si>
  <si>
    <t>2022-02-20 15:12:42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</si>
</sst>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4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8" fillId="17" borderId="3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44630</v>
      </c>
      <c r="G2" s="6">
        <v>44631</v>
      </c>
      <c r="H2" s="4">
        <v>5</v>
      </c>
      <c r="I2" s="4">
        <v>1</v>
      </c>
      <c r="J2" s="4">
        <v>5</v>
      </c>
      <c r="K2" s="4" t="s">
        <v>30</v>
      </c>
      <c r="L2" s="4">
        <v>1750</v>
      </c>
      <c r="M2" s="4">
        <v>1750</v>
      </c>
      <c r="N2" s="4" t="s">
        <v>31</v>
      </c>
      <c r="O2" s="4" t="s">
        <v>32</v>
      </c>
      <c r="P2" s="4" t="s">
        <v>33</v>
      </c>
      <c r="Q2" s="4">
        <v>0</v>
      </c>
      <c r="R2" s="8">
        <v>44628</v>
      </c>
      <c r="S2" s="6">
        <v>44646</v>
      </c>
      <c r="T2" s="4" t="s">
        <v>34</v>
      </c>
      <c r="U2" s="4">
        <v>1750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44630</v>
      </c>
      <c r="G3" s="6">
        <v>44631</v>
      </c>
      <c r="H3" s="4">
        <v>1</v>
      </c>
      <c r="I3" s="4">
        <v>1</v>
      </c>
      <c r="J3" s="4">
        <v>1</v>
      </c>
      <c r="K3" s="4" t="s">
        <v>30</v>
      </c>
      <c r="L3" s="4">
        <v>790</v>
      </c>
      <c r="M3" s="4">
        <v>790</v>
      </c>
      <c r="N3" s="4" t="s">
        <v>39</v>
      </c>
      <c r="O3" s="4" t="s">
        <v>32</v>
      </c>
      <c r="P3" s="4" t="s">
        <v>33</v>
      </c>
      <c r="Q3" s="4">
        <v>0</v>
      </c>
      <c r="R3" s="8">
        <v>44629</v>
      </c>
      <c r="S3" s="6">
        <v>44646</v>
      </c>
      <c r="T3" s="4" t="s">
        <v>34</v>
      </c>
      <c r="U3" s="4">
        <v>790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44630</v>
      </c>
      <c r="G4" s="6">
        <v>44631</v>
      </c>
      <c r="H4" s="4">
        <v>2</v>
      </c>
      <c r="I4" s="4">
        <v>1</v>
      </c>
      <c r="J4" s="4">
        <v>2</v>
      </c>
      <c r="K4" s="4" t="s">
        <v>30</v>
      </c>
      <c r="L4" s="4">
        <v>1116.7</v>
      </c>
      <c r="M4" s="4">
        <v>1116.7</v>
      </c>
      <c r="N4" s="4" t="s">
        <v>45</v>
      </c>
      <c r="O4" s="4" t="s">
        <v>32</v>
      </c>
      <c r="P4" s="4" t="s">
        <v>33</v>
      </c>
      <c r="Q4" s="4">
        <v>0</v>
      </c>
      <c r="R4" s="8">
        <v>44630</v>
      </c>
      <c r="S4" s="6">
        <v>44646</v>
      </c>
      <c r="T4" s="4" t="s">
        <v>34</v>
      </c>
      <c r="U4" s="4">
        <v>1116.7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44630</v>
      </c>
      <c r="G5" s="6">
        <v>44631</v>
      </c>
      <c r="H5" s="4">
        <v>1</v>
      </c>
      <c r="I5" s="4">
        <v>1</v>
      </c>
      <c r="J5" s="4">
        <v>1</v>
      </c>
      <c r="K5" s="4" t="s">
        <v>30</v>
      </c>
      <c r="L5" s="4">
        <v>365.23</v>
      </c>
      <c r="M5" s="4">
        <v>365.23</v>
      </c>
      <c r="N5" s="4" t="s">
        <v>51</v>
      </c>
      <c r="O5" s="4" t="s">
        <v>32</v>
      </c>
      <c r="P5" s="4" t="s">
        <v>33</v>
      </c>
      <c r="Q5" s="4">
        <v>0</v>
      </c>
      <c r="R5" s="8">
        <v>44630</v>
      </c>
      <c r="S5" s="6">
        <v>44646</v>
      </c>
      <c r="T5" s="4" t="s">
        <v>34</v>
      </c>
      <c r="U5" s="4">
        <v>365.23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44630</v>
      </c>
      <c r="G6" s="6">
        <v>44631</v>
      </c>
      <c r="H6" s="4">
        <v>1</v>
      </c>
      <c r="I6" s="4">
        <v>1</v>
      </c>
      <c r="J6" s="4">
        <v>1</v>
      </c>
      <c r="K6" s="4" t="s">
        <v>30</v>
      </c>
      <c r="L6" s="4">
        <v>218.16</v>
      </c>
      <c r="M6" s="4">
        <v>218.16</v>
      </c>
      <c r="N6" s="4" t="s">
        <v>57</v>
      </c>
      <c r="O6" s="4" t="s">
        <v>32</v>
      </c>
      <c r="P6" s="4" t="s">
        <v>33</v>
      </c>
      <c r="Q6" s="4">
        <v>0</v>
      </c>
      <c r="R6" s="8">
        <v>44630</v>
      </c>
      <c r="S6" s="6">
        <v>44646</v>
      </c>
      <c r="T6" s="4" t="s">
        <v>34</v>
      </c>
      <c r="U6" s="4">
        <v>218.16</v>
      </c>
      <c r="V6" s="4">
        <v>0</v>
      </c>
      <c r="W6" s="4">
        <v>0</v>
      </c>
      <c r="X6" s="4" t="s">
        <v>58</v>
      </c>
      <c r="Y6" s="4" t="s">
        <v>35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44630</v>
      </c>
      <c r="G7" s="6">
        <v>44631</v>
      </c>
      <c r="H7" s="4">
        <v>1</v>
      </c>
      <c r="I7" s="4">
        <v>1</v>
      </c>
      <c r="J7" s="4">
        <v>1</v>
      </c>
      <c r="K7" s="4" t="s">
        <v>30</v>
      </c>
      <c r="L7" s="4">
        <v>365.23</v>
      </c>
      <c r="M7" s="4">
        <v>365.23</v>
      </c>
      <c r="N7" s="4" t="s">
        <v>60</v>
      </c>
      <c r="O7" s="4" t="s">
        <v>32</v>
      </c>
      <c r="P7" s="4" t="s">
        <v>33</v>
      </c>
      <c r="Q7" s="4">
        <v>0</v>
      </c>
      <c r="R7" s="8">
        <v>44630</v>
      </c>
      <c r="S7" s="6">
        <v>44646</v>
      </c>
      <c r="T7" s="4" t="s">
        <v>34</v>
      </c>
      <c r="U7" s="4">
        <v>365.23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44630</v>
      </c>
      <c r="G8" s="6">
        <v>44631</v>
      </c>
      <c r="H8" s="4">
        <v>1</v>
      </c>
      <c r="I8" s="4">
        <v>1</v>
      </c>
      <c r="J8" s="4">
        <v>1</v>
      </c>
      <c r="K8" s="4" t="s">
        <v>30</v>
      </c>
      <c r="L8" s="4">
        <v>191.76</v>
      </c>
      <c r="M8" s="4">
        <v>191.76</v>
      </c>
      <c r="N8" s="4" t="s">
        <v>66</v>
      </c>
      <c r="O8" s="4" t="s">
        <v>32</v>
      </c>
      <c r="P8" s="4" t="s">
        <v>33</v>
      </c>
      <c r="Q8" s="4">
        <v>0</v>
      </c>
      <c r="R8" s="8">
        <v>44630</v>
      </c>
      <c r="S8" s="6">
        <v>44646</v>
      </c>
      <c r="T8" s="4" t="s">
        <v>34</v>
      </c>
      <c r="U8" s="4">
        <v>191.76</v>
      </c>
      <c r="V8" s="4">
        <v>0</v>
      </c>
      <c r="W8" s="4">
        <v>0</v>
      </c>
      <c r="X8" s="4" t="s">
        <v>67</v>
      </c>
      <c r="Y8" s="4" t="s">
        <v>35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44631</v>
      </c>
      <c r="G9" s="6">
        <v>44632</v>
      </c>
      <c r="H9" s="4">
        <v>1</v>
      </c>
      <c r="I9" s="4">
        <v>1</v>
      </c>
      <c r="J9" s="4">
        <v>1</v>
      </c>
      <c r="K9" s="4" t="s">
        <v>30</v>
      </c>
      <c r="L9" s="4">
        <v>295</v>
      </c>
      <c r="M9" s="4">
        <v>295</v>
      </c>
      <c r="N9" s="4" t="s">
        <v>71</v>
      </c>
      <c r="O9" s="4" t="s">
        <v>72</v>
      </c>
      <c r="P9" s="4" t="s">
        <v>33</v>
      </c>
      <c r="Q9" s="4">
        <v>0</v>
      </c>
      <c r="R9" s="8">
        <v>44629</v>
      </c>
      <c r="S9" s="6">
        <v>44647</v>
      </c>
      <c r="T9" s="4" t="s">
        <v>34</v>
      </c>
      <c r="U9" s="4">
        <v>295</v>
      </c>
      <c r="V9" s="4">
        <v>0</v>
      </c>
      <c r="W9" s="4">
        <v>0</v>
      </c>
      <c r="X9" s="4" t="s">
        <v>73</v>
      </c>
      <c r="Y9" s="4" t="s">
        <v>35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44629</v>
      </c>
      <c r="G10" s="6">
        <v>44632</v>
      </c>
      <c r="H10" s="4">
        <v>1</v>
      </c>
      <c r="I10" s="4">
        <v>3</v>
      </c>
      <c r="J10" s="4">
        <v>3</v>
      </c>
      <c r="K10" s="4" t="s">
        <v>30</v>
      </c>
      <c r="L10" s="4">
        <v>615</v>
      </c>
      <c r="M10" s="4">
        <v>615</v>
      </c>
      <c r="N10" s="4" t="s">
        <v>77</v>
      </c>
      <c r="O10" s="4" t="s">
        <v>72</v>
      </c>
      <c r="P10" s="4" t="s">
        <v>33</v>
      </c>
      <c r="Q10" s="4">
        <v>0</v>
      </c>
      <c r="R10" s="8">
        <v>44629</v>
      </c>
      <c r="S10" s="6">
        <v>44647</v>
      </c>
      <c r="T10" s="4" t="s">
        <v>34</v>
      </c>
      <c r="U10" s="4">
        <v>615</v>
      </c>
      <c r="V10" s="4">
        <v>0</v>
      </c>
      <c r="W10" s="4">
        <v>0</v>
      </c>
      <c r="X10" s="4" t="s">
        <v>78</v>
      </c>
      <c r="Y10" s="4" t="s">
        <v>35</v>
      </c>
    </row>
    <row r="11" s="4" customFormat="1" spans="1:25">
      <c r="A11" s="4" t="s">
        <v>68</v>
      </c>
      <c r="B11" s="4" t="s">
        <v>26</v>
      </c>
      <c r="C11" s="4" t="s">
        <v>79</v>
      </c>
      <c r="D11" s="4" t="s">
        <v>69</v>
      </c>
      <c r="E11" s="4" t="s">
        <v>70</v>
      </c>
      <c r="F11" s="6">
        <v>44631</v>
      </c>
      <c r="G11" s="6">
        <v>44632</v>
      </c>
      <c r="H11" s="4">
        <v>1</v>
      </c>
      <c r="I11" s="4">
        <v>1</v>
      </c>
      <c r="J11" s="4">
        <v>1</v>
      </c>
      <c r="K11" s="4" t="s">
        <v>30</v>
      </c>
      <c r="L11" s="4">
        <v>-295</v>
      </c>
      <c r="M11" s="4">
        <v>-295</v>
      </c>
      <c r="N11" s="4" t="s">
        <v>71</v>
      </c>
      <c r="O11" s="4" t="s">
        <v>72</v>
      </c>
      <c r="P11" s="4" t="s">
        <v>33</v>
      </c>
      <c r="Q11" s="4">
        <v>0</v>
      </c>
      <c r="R11" s="8">
        <v>44629</v>
      </c>
      <c r="S11" s="6">
        <v>44647</v>
      </c>
      <c r="T11" s="4" t="s">
        <v>34</v>
      </c>
      <c r="U11" s="4">
        <v>-295</v>
      </c>
      <c r="V11" s="4">
        <v>0</v>
      </c>
      <c r="W11" s="4">
        <v>0</v>
      </c>
      <c r="X11" s="4" t="s">
        <v>73</v>
      </c>
      <c r="Y11" s="4" t="s">
        <v>35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44631</v>
      </c>
      <c r="G12" s="6">
        <v>44632</v>
      </c>
      <c r="H12" s="4">
        <v>1</v>
      </c>
      <c r="I12" s="4">
        <v>1</v>
      </c>
      <c r="J12" s="4">
        <v>1</v>
      </c>
      <c r="K12" s="4" t="s">
        <v>30</v>
      </c>
      <c r="L12" s="4">
        <v>492</v>
      </c>
      <c r="M12" s="4">
        <v>492</v>
      </c>
      <c r="N12" s="4" t="s">
        <v>83</v>
      </c>
      <c r="O12" s="4" t="s">
        <v>72</v>
      </c>
      <c r="P12" s="4" t="s">
        <v>33</v>
      </c>
      <c r="Q12" s="4">
        <v>0</v>
      </c>
      <c r="R12" s="8">
        <v>44630</v>
      </c>
      <c r="S12" s="6">
        <v>44647</v>
      </c>
      <c r="T12" s="4" t="s">
        <v>34</v>
      </c>
      <c r="U12" s="4">
        <v>492</v>
      </c>
      <c r="V12" s="4">
        <v>0</v>
      </c>
      <c r="W12" s="4">
        <v>0</v>
      </c>
      <c r="X12" s="4" t="s">
        <v>35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55</v>
      </c>
      <c r="E13" s="4" t="s">
        <v>86</v>
      </c>
      <c r="F13" s="6">
        <v>44631</v>
      </c>
      <c r="G13" s="6">
        <v>44632</v>
      </c>
      <c r="H13" s="4">
        <v>1</v>
      </c>
      <c r="I13" s="4">
        <v>1</v>
      </c>
      <c r="J13" s="4">
        <v>1</v>
      </c>
      <c r="K13" s="4" t="s">
        <v>30</v>
      </c>
      <c r="L13" s="4">
        <v>310.07</v>
      </c>
      <c r="M13" s="4">
        <v>310.07</v>
      </c>
      <c r="N13" s="4" t="s">
        <v>87</v>
      </c>
      <c r="O13" s="4" t="s">
        <v>72</v>
      </c>
      <c r="P13" s="4" t="s">
        <v>33</v>
      </c>
      <c r="Q13" s="4">
        <v>0</v>
      </c>
      <c r="R13" s="8">
        <v>44630</v>
      </c>
      <c r="S13" s="6">
        <v>44647</v>
      </c>
      <c r="T13" s="4" t="s">
        <v>34</v>
      </c>
      <c r="U13" s="4">
        <v>310.07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44631</v>
      </c>
      <c r="G14" s="6">
        <v>44632</v>
      </c>
      <c r="H14" s="4">
        <v>1</v>
      </c>
      <c r="I14" s="4">
        <v>1</v>
      </c>
      <c r="J14" s="4">
        <v>1</v>
      </c>
      <c r="K14" s="4" t="s">
        <v>30</v>
      </c>
      <c r="L14" s="4">
        <v>230</v>
      </c>
      <c r="M14" s="4">
        <v>230</v>
      </c>
      <c r="N14" s="4" t="s">
        <v>91</v>
      </c>
      <c r="O14" s="4" t="s">
        <v>72</v>
      </c>
      <c r="P14" s="4" t="s">
        <v>33</v>
      </c>
      <c r="Q14" s="4">
        <v>0</v>
      </c>
      <c r="R14" s="8">
        <v>44631</v>
      </c>
      <c r="S14" s="6">
        <v>44647</v>
      </c>
      <c r="T14" s="4" t="s">
        <v>34</v>
      </c>
      <c r="U14" s="4">
        <v>230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44631</v>
      </c>
      <c r="G15" s="6">
        <v>44632</v>
      </c>
      <c r="H15" s="4">
        <v>1</v>
      </c>
      <c r="I15" s="4">
        <v>1</v>
      </c>
      <c r="J15" s="4">
        <v>1</v>
      </c>
      <c r="K15" s="4" t="s">
        <v>30</v>
      </c>
      <c r="L15" s="4">
        <v>143</v>
      </c>
      <c r="M15" s="4">
        <v>143</v>
      </c>
      <c r="N15" s="4" t="s">
        <v>95</v>
      </c>
      <c r="O15" s="4" t="s">
        <v>72</v>
      </c>
      <c r="P15" s="4" t="s">
        <v>33</v>
      </c>
      <c r="Q15" s="4">
        <v>0</v>
      </c>
      <c r="R15" s="8">
        <v>44631</v>
      </c>
      <c r="S15" s="6">
        <v>44647</v>
      </c>
      <c r="T15" s="4" t="s">
        <v>34</v>
      </c>
      <c r="U15" s="4">
        <v>143</v>
      </c>
      <c r="V15" s="4">
        <v>0</v>
      </c>
      <c r="W15" s="4">
        <v>0</v>
      </c>
      <c r="X15" s="4" t="s">
        <v>96</v>
      </c>
      <c r="Y15" s="4" t="s">
        <v>35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44619</v>
      </c>
      <c r="G16" s="6">
        <v>44633</v>
      </c>
      <c r="H16" s="4">
        <v>1</v>
      </c>
      <c r="I16" s="4">
        <v>14</v>
      </c>
      <c r="J16" s="4">
        <v>14</v>
      </c>
      <c r="K16" s="4" t="s">
        <v>30</v>
      </c>
      <c r="L16" s="4">
        <v>4835.88</v>
      </c>
      <c r="M16" s="4">
        <v>4835.88</v>
      </c>
      <c r="N16" s="4" t="s">
        <v>100</v>
      </c>
      <c r="O16" s="4" t="s">
        <v>101</v>
      </c>
      <c r="P16" s="4" t="s">
        <v>33</v>
      </c>
      <c r="Q16" s="4">
        <v>0</v>
      </c>
      <c r="R16" s="8">
        <v>44612</v>
      </c>
      <c r="S16" s="6">
        <v>44648</v>
      </c>
      <c r="T16" s="4" t="s">
        <v>34</v>
      </c>
      <c r="U16" s="4">
        <v>4835.88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89</v>
      </c>
      <c r="E17" s="4" t="s">
        <v>103</v>
      </c>
      <c r="F17" s="6">
        <v>44632</v>
      </c>
      <c r="G17" s="6">
        <v>44633</v>
      </c>
      <c r="H17" s="4">
        <v>1</v>
      </c>
      <c r="I17" s="4">
        <v>1</v>
      </c>
      <c r="J17" s="4">
        <v>1</v>
      </c>
      <c r="K17" s="4" t="s">
        <v>30</v>
      </c>
      <c r="L17" s="4">
        <v>406</v>
      </c>
      <c r="M17" s="4">
        <v>406</v>
      </c>
      <c r="N17" s="4" t="s">
        <v>104</v>
      </c>
      <c r="O17" s="4" t="s">
        <v>101</v>
      </c>
      <c r="P17" s="4" t="s">
        <v>33</v>
      </c>
      <c r="Q17" s="4">
        <v>0</v>
      </c>
      <c r="R17" s="8">
        <v>44626</v>
      </c>
      <c r="S17" s="6">
        <v>44648</v>
      </c>
      <c r="T17" s="4" t="s">
        <v>34</v>
      </c>
      <c r="U17" s="4">
        <v>406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44632</v>
      </c>
      <c r="G18" s="6">
        <v>44633</v>
      </c>
      <c r="H18" s="4">
        <v>2</v>
      </c>
      <c r="I18" s="4">
        <v>1</v>
      </c>
      <c r="J18" s="4">
        <v>2</v>
      </c>
      <c r="K18" s="4" t="s">
        <v>30</v>
      </c>
      <c r="L18" s="4">
        <v>572.36</v>
      </c>
      <c r="M18" s="4">
        <v>572.36</v>
      </c>
      <c r="N18" s="4" t="s">
        <v>108</v>
      </c>
      <c r="O18" s="4" t="s">
        <v>101</v>
      </c>
      <c r="P18" s="4" t="s">
        <v>33</v>
      </c>
      <c r="Q18" s="4">
        <v>0</v>
      </c>
      <c r="R18" s="8">
        <v>44631</v>
      </c>
      <c r="S18" s="6">
        <v>44648</v>
      </c>
      <c r="T18" s="4" t="s">
        <v>34</v>
      </c>
      <c r="U18" s="4">
        <v>572.36</v>
      </c>
      <c r="V18" s="4">
        <v>0</v>
      </c>
      <c r="W18" s="4">
        <v>0</v>
      </c>
      <c r="X18" s="4" t="s">
        <v>109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106</v>
      </c>
      <c r="E19" s="4" t="s">
        <v>112</v>
      </c>
      <c r="F19" s="6">
        <v>44632</v>
      </c>
      <c r="G19" s="6">
        <v>44633</v>
      </c>
      <c r="H19" s="4">
        <v>1</v>
      </c>
      <c r="I19" s="4">
        <v>1</v>
      </c>
      <c r="J19" s="4">
        <v>1</v>
      </c>
      <c r="K19" s="4" t="s">
        <v>30</v>
      </c>
      <c r="L19" s="4">
        <v>288</v>
      </c>
      <c r="M19" s="4">
        <v>288</v>
      </c>
      <c r="N19" s="4" t="s">
        <v>113</v>
      </c>
      <c r="O19" s="4" t="s">
        <v>101</v>
      </c>
      <c r="P19" s="4" t="s">
        <v>33</v>
      </c>
      <c r="Q19" s="4">
        <v>0</v>
      </c>
      <c r="R19" s="8">
        <v>44631</v>
      </c>
      <c r="S19" s="6">
        <v>44648</v>
      </c>
      <c r="T19" s="4" t="s">
        <v>34</v>
      </c>
      <c r="U19" s="4">
        <v>288</v>
      </c>
      <c r="V19" s="4">
        <v>0</v>
      </c>
      <c r="W19" s="4">
        <v>0</v>
      </c>
      <c r="X19" s="4" t="s">
        <v>35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28</v>
      </c>
      <c r="E20" s="4" t="s">
        <v>116</v>
      </c>
      <c r="F20" s="6">
        <v>44632</v>
      </c>
      <c r="G20" s="6">
        <v>44633</v>
      </c>
      <c r="H20" s="4">
        <v>1</v>
      </c>
      <c r="I20" s="4">
        <v>1</v>
      </c>
      <c r="J20" s="4">
        <v>1</v>
      </c>
      <c r="K20" s="4" t="s">
        <v>30</v>
      </c>
      <c r="L20" s="4">
        <v>860</v>
      </c>
      <c r="M20" s="4">
        <v>860</v>
      </c>
      <c r="N20" s="4" t="s">
        <v>117</v>
      </c>
      <c r="O20" s="4" t="s">
        <v>101</v>
      </c>
      <c r="P20" s="4" t="s">
        <v>33</v>
      </c>
      <c r="Q20" s="4">
        <v>0</v>
      </c>
      <c r="R20" s="8">
        <v>44631</v>
      </c>
      <c r="S20" s="6">
        <v>44648</v>
      </c>
      <c r="T20" s="4" t="s">
        <v>34</v>
      </c>
      <c r="U20" s="4">
        <v>860</v>
      </c>
      <c r="V20" s="4">
        <v>0</v>
      </c>
      <c r="W20" s="4">
        <v>0</v>
      </c>
      <c r="X20" s="4" t="s">
        <v>118</v>
      </c>
      <c r="Y20" s="4" t="s">
        <v>35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28</v>
      </c>
      <c r="E21" s="4" t="s">
        <v>120</v>
      </c>
      <c r="F21" s="6">
        <v>44632</v>
      </c>
      <c r="G21" s="6">
        <v>44633</v>
      </c>
      <c r="H21" s="4">
        <v>1</v>
      </c>
      <c r="I21" s="4">
        <v>1</v>
      </c>
      <c r="J21" s="4">
        <v>1</v>
      </c>
      <c r="K21" s="4" t="s">
        <v>30</v>
      </c>
      <c r="L21" s="4">
        <v>680</v>
      </c>
      <c r="M21" s="4">
        <v>680</v>
      </c>
      <c r="N21" s="4" t="s">
        <v>121</v>
      </c>
      <c r="O21" s="4" t="s">
        <v>101</v>
      </c>
      <c r="P21" s="4" t="s">
        <v>33</v>
      </c>
      <c r="Q21" s="4">
        <v>0</v>
      </c>
      <c r="R21" s="8">
        <v>44631</v>
      </c>
      <c r="S21" s="6">
        <v>44648</v>
      </c>
      <c r="T21" s="4" t="s">
        <v>34</v>
      </c>
      <c r="U21" s="4">
        <v>680</v>
      </c>
      <c r="V21" s="4">
        <v>0</v>
      </c>
      <c r="W21" s="4">
        <v>0</v>
      </c>
      <c r="X21" s="4" t="s">
        <v>122</v>
      </c>
      <c r="Y21" s="4" t="s">
        <v>35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64</v>
      </c>
      <c r="E22" s="4" t="s">
        <v>65</v>
      </c>
      <c r="F22" s="6">
        <v>44632</v>
      </c>
      <c r="G22" s="6">
        <v>44633</v>
      </c>
      <c r="H22" s="4">
        <v>1</v>
      </c>
      <c r="I22" s="4">
        <v>1</v>
      </c>
      <c r="J22" s="4">
        <v>1</v>
      </c>
      <c r="K22" s="4" t="s">
        <v>30</v>
      </c>
      <c r="L22" s="4">
        <v>191.76</v>
      </c>
      <c r="M22" s="4">
        <v>191.76</v>
      </c>
      <c r="N22" s="4" t="s">
        <v>124</v>
      </c>
      <c r="O22" s="4" t="s">
        <v>101</v>
      </c>
      <c r="P22" s="4" t="s">
        <v>33</v>
      </c>
      <c r="Q22" s="4">
        <v>0</v>
      </c>
      <c r="R22" s="8">
        <v>44632</v>
      </c>
      <c r="S22" s="6">
        <v>44648</v>
      </c>
      <c r="T22" s="4" t="s">
        <v>34</v>
      </c>
      <c r="U22" s="4">
        <v>191.76</v>
      </c>
      <c r="V22" s="4">
        <v>0</v>
      </c>
      <c r="W22" s="4">
        <v>0</v>
      </c>
      <c r="X22" s="4" t="s">
        <v>125</v>
      </c>
      <c r="Y22" s="4" t="s">
        <v>35</v>
      </c>
    </row>
    <row r="23" s="4" customFormat="1" spans="1:25">
      <c r="A23" s="4" t="s">
        <v>123</v>
      </c>
      <c r="B23" s="4" t="s">
        <v>26</v>
      </c>
      <c r="C23" s="4" t="s">
        <v>79</v>
      </c>
      <c r="D23" s="4" t="s">
        <v>64</v>
      </c>
      <c r="E23" s="4" t="s">
        <v>65</v>
      </c>
      <c r="F23" s="6">
        <v>44632</v>
      </c>
      <c r="G23" s="6">
        <v>44633</v>
      </c>
      <c r="H23" s="4">
        <v>1</v>
      </c>
      <c r="I23" s="4">
        <v>1</v>
      </c>
      <c r="J23" s="4">
        <v>1</v>
      </c>
      <c r="K23" s="4" t="s">
        <v>30</v>
      </c>
      <c r="L23" s="4">
        <v>-191.76</v>
      </c>
      <c r="M23" s="4">
        <v>-191.76</v>
      </c>
      <c r="N23" s="4" t="s">
        <v>124</v>
      </c>
      <c r="O23" s="4" t="s">
        <v>101</v>
      </c>
      <c r="P23" s="4" t="s">
        <v>33</v>
      </c>
      <c r="Q23" s="4">
        <v>0</v>
      </c>
      <c r="R23" s="8">
        <v>44632</v>
      </c>
      <c r="S23" s="6">
        <v>44648</v>
      </c>
      <c r="T23" s="4" t="s">
        <v>34</v>
      </c>
      <c r="U23" s="4">
        <v>-191.76</v>
      </c>
      <c r="V23" s="4">
        <v>0</v>
      </c>
      <c r="W23" s="4">
        <v>0</v>
      </c>
      <c r="X23" s="4" t="s">
        <v>125</v>
      </c>
      <c r="Y23" s="4" t="s">
        <v>35</v>
      </c>
    </row>
    <row r="24" s="4" customFormat="1" spans="1:25">
      <c r="A24" s="4" t="s">
        <v>126</v>
      </c>
      <c r="B24" s="4" t="s">
        <v>26</v>
      </c>
      <c r="C24" s="4" t="s">
        <v>27</v>
      </c>
      <c r="D24" s="4" t="s">
        <v>37</v>
      </c>
      <c r="E24" s="4" t="s">
        <v>127</v>
      </c>
      <c r="F24" s="6">
        <v>44632</v>
      </c>
      <c r="G24" s="6">
        <v>44633</v>
      </c>
      <c r="H24" s="4">
        <v>1</v>
      </c>
      <c r="I24" s="4">
        <v>1</v>
      </c>
      <c r="J24" s="4">
        <v>1</v>
      </c>
      <c r="K24" s="4" t="s">
        <v>30</v>
      </c>
      <c r="L24" s="4">
        <v>1150</v>
      </c>
      <c r="M24" s="4">
        <v>1150</v>
      </c>
      <c r="N24" s="4" t="s">
        <v>128</v>
      </c>
      <c r="O24" s="4" t="s">
        <v>101</v>
      </c>
      <c r="P24" s="4" t="s">
        <v>33</v>
      </c>
      <c r="Q24" s="4">
        <v>0</v>
      </c>
      <c r="R24" s="8">
        <v>44632</v>
      </c>
      <c r="S24" s="6">
        <v>44648</v>
      </c>
      <c r="T24" s="4" t="s">
        <v>34</v>
      </c>
      <c r="U24" s="4">
        <v>1150</v>
      </c>
      <c r="V24" s="4">
        <v>0</v>
      </c>
      <c r="W24" s="4">
        <v>0</v>
      </c>
      <c r="X24" s="4" t="s">
        <v>129</v>
      </c>
      <c r="Y24" s="4" t="s">
        <v>130</v>
      </c>
    </row>
    <row r="25" s="4" customFormat="1" spans="1:25">
      <c r="A25" s="4" t="s">
        <v>102</v>
      </c>
      <c r="B25" s="4" t="s">
        <v>26</v>
      </c>
      <c r="C25" s="4" t="s">
        <v>79</v>
      </c>
      <c r="D25" s="4" t="s">
        <v>89</v>
      </c>
      <c r="E25" s="4" t="s">
        <v>103</v>
      </c>
      <c r="F25" s="6">
        <v>44632</v>
      </c>
      <c r="G25" s="6">
        <v>44633</v>
      </c>
      <c r="H25" s="4">
        <v>1</v>
      </c>
      <c r="I25" s="4">
        <v>1</v>
      </c>
      <c r="J25" s="4">
        <v>1</v>
      </c>
      <c r="K25" s="4" t="s">
        <v>30</v>
      </c>
      <c r="L25" s="4">
        <v>-406</v>
      </c>
      <c r="M25" s="4">
        <v>-406</v>
      </c>
      <c r="N25" s="4" t="s">
        <v>104</v>
      </c>
      <c r="O25" s="4" t="s">
        <v>101</v>
      </c>
      <c r="P25" s="4" t="s">
        <v>33</v>
      </c>
      <c r="Q25" s="4">
        <v>0</v>
      </c>
      <c r="R25" s="8">
        <v>44626</v>
      </c>
      <c r="S25" s="6">
        <v>44648</v>
      </c>
      <c r="T25" s="4" t="s">
        <v>34</v>
      </c>
      <c r="U25" s="4">
        <v>-406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131</v>
      </c>
      <c r="B26" s="4" t="s">
        <v>26</v>
      </c>
      <c r="C26" s="4" t="s">
        <v>27</v>
      </c>
      <c r="D26" s="4" t="s">
        <v>106</v>
      </c>
      <c r="E26" s="4" t="s">
        <v>132</v>
      </c>
      <c r="F26" s="6">
        <v>44632</v>
      </c>
      <c r="G26" s="6">
        <v>44633</v>
      </c>
      <c r="H26" s="4">
        <v>1</v>
      </c>
      <c r="I26" s="4">
        <v>1</v>
      </c>
      <c r="J26" s="4">
        <v>1</v>
      </c>
      <c r="K26" s="4" t="s">
        <v>30</v>
      </c>
      <c r="L26" s="4">
        <v>296</v>
      </c>
      <c r="M26" s="4">
        <v>296</v>
      </c>
      <c r="N26" s="4" t="s">
        <v>133</v>
      </c>
      <c r="O26" s="4" t="s">
        <v>101</v>
      </c>
      <c r="P26" s="4" t="s">
        <v>33</v>
      </c>
      <c r="Q26" s="4">
        <v>0</v>
      </c>
      <c r="R26" s="8">
        <v>44632</v>
      </c>
      <c r="S26" s="6">
        <v>44648</v>
      </c>
      <c r="T26" s="4" t="s">
        <v>34</v>
      </c>
      <c r="U26" s="4">
        <v>296</v>
      </c>
      <c r="V26" s="4">
        <v>0</v>
      </c>
      <c r="W26" s="4">
        <v>327</v>
      </c>
      <c r="X26" s="4" t="s">
        <v>35</v>
      </c>
      <c r="Y26" s="4" t="s">
        <v>134</v>
      </c>
    </row>
    <row r="27" s="4" customFormat="1" spans="1:25">
      <c r="A27" s="4" t="s">
        <v>135</v>
      </c>
      <c r="B27" s="4" t="s">
        <v>26</v>
      </c>
      <c r="C27" s="4" t="s">
        <v>27</v>
      </c>
      <c r="D27" s="4" t="s">
        <v>81</v>
      </c>
      <c r="E27" s="4" t="s">
        <v>136</v>
      </c>
      <c r="F27" s="6">
        <v>44632</v>
      </c>
      <c r="G27" s="6">
        <v>44633</v>
      </c>
      <c r="H27" s="4">
        <v>1</v>
      </c>
      <c r="I27" s="4">
        <v>1</v>
      </c>
      <c r="J27" s="4">
        <v>1</v>
      </c>
      <c r="K27" s="4" t="s">
        <v>30</v>
      </c>
      <c r="L27" s="4">
        <v>365</v>
      </c>
      <c r="M27" s="4">
        <v>365</v>
      </c>
      <c r="N27" s="4" t="s">
        <v>137</v>
      </c>
      <c r="O27" s="4" t="s">
        <v>101</v>
      </c>
      <c r="P27" s="4" t="s">
        <v>33</v>
      </c>
      <c r="Q27" s="4">
        <v>0</v>
      </c>
      <c r="R27" s="8">
        <v>44632</v>
      </c>
      <c r="S27" s="6">
        <v>44648</v>
      </c>
      <c r="T27" s="4" t="s">
        <v>34</v>
      </c>
      <c r="U27" s="4">
        <v>365</v>
      </c>
      <c r="V27" s="4">
        <v>0</v>
      </c>
      <c r="W27" s="4">
        <v>429</v>
      </c>
      <c r="X27" s="4" t="s">
        <v>35</v>
      </c>
      <c r="Y27" s="4" t="s">
        <v>35</v>
      </c>
    </row>
    <row r="28" s="4" customFormat="1" spans="1:25">
      <c r="A28" s="4" t="s">
        <v>138</v>
      </c>
      <c r="B28" s="4" t="s">
        <v>26</v>
      </c>
      <c r="C28" s="4" t="s">
        <v>27</v>
      </c>
      <c r="D28" s="4" t="s">
        <v>139</v>
      </c>
      <c r="E28" s="4" t="s">
        <v>140</v>
      </c>
      <c r="F28" s="6">
        <v>44632</v>
      </c>
      <c r="G28" s="6">
        <v>44633</v>
      </c>
      <c r="H28" s="4">
        <v>1</v>
      </c>
      <c r="I28" s="4">
        <v>1</v>
      </c>
      <c r="J28" s="4">
        <v>1</v>
      </c>
      <c r="K28" s="4" t="s">
        <v>30</v>
      </c>
      <c r="L28" s="4">
        <v>817.09</v>
      </c>
      <c r="M28" s="4">
        <v>817.09</v>
      </c>
      <c r="N28" s="4" t="s">
        <v>141</v>
      </c>
      <c r="O28" s="4" t="s">
        <v>101</v>
      </c>
      <c r="P28" s="4" t="s">
        <v>33</v>
      </c>
      <c r="Q28" s="4">
        <v>0</v>
      </c>
      <c r="R28" s="8">
        <v>44632</v>
      </c>
      <c r="S28" s="6">
        <v>44648</v>
      </c>
      <c r="T28" s="4" t="s">
        <v>34</v>
      </c>
      <c r="U28" s="4">
        <v>817.09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138</v>
      </c>
      <c r="B29" s="4" t="s">
        <v>26</v>
      </c>
      <c r="C29" s="4" t="s">
        <v>79</v>
      </c>
      <c r="D29" s="4" t="s">
        <v>139</v>
      </c>
      <c r="E29" s="4" t="s">
        <v>140</v>
      </c>
      <c r="F29" s="6">
        <v>44632</v>
      </c>
      <c r="G29" s="6">
        <v>44633</v>
      </c>
      <c r="H29" s="4">
        <v>1</v>
      </c>
      <c r="I29" s="4">
        <v>1</v>
      </c>
      <c r="J29" s="4">
        <v>1</v>
      </c>
      <c r="K29" s="4" t="s">
        <v>30</v>
      </c>
      <c r="L29" s="4">
        <v>-817.09</v>
      </c>
      <c r="M29" s="4">
        <v>-817.09</v>
      </c>
      <c r="N29" s="4" t="s">
        <v>141</v>
      </c>
      <c r="O29" s="4" t="s">
        <v>101</v>
      </c>
      <c r="P29" s="4" t="s">
        <v>33</v>
      </c>
      <c r="Q29" s="4">
        <v>0</v>
      </c>
      <c r="R29" s="8">
        <v>44632</v>
      </c>
      <c r="S29" s="6">
        <v>44648</v>
      </c>
      <c r="T29" s="4" t="s">
        <v>34</v>
      </c>
      <c r="U29" s="4">
        <v>-817.09</v>
      </c>
      <c r="V29" s="4">
        <v>0</v>
      </c>
      <c r="W29" s="4">
        <v>0</v>
      </c>
      <c r="X29" s="4" t="s">
        <v>35</v>
      </c>
      <c r="Y2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5"/>
  <sheetViews>
    <sheetView tabSelected="1" workbookViewId="0">
      <selection activeCell="A30" sqref="A30:C35"/>
    </sheetView>
  </sheetViews>
  <sheetFormatPr defaultColWidth="9" defaultRowHeight="13.5"/>
  <cols>
    <col min="1" max="1" width="12.625" style="4"/>
    <col min="2" max="3" width="10.375" style="4"/>
    <col min="4" max="6" width="9.375" style="4"/>
    <col min="7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142</v>
      </c>
    </row>
    <row r="2" s="4" customFormat="1" spans="1:9">
      <c r="A2" s="5">
        <v>17590385722</v>
      </c>
      <c r="B2" s="6">
        <v>44630</v>
      </c>
      <c r="C2" s="6">
        <v>44631</v>
      </c>
      <c r="D2" s="4">
        <v>1750</v>
      </c>
      <c r="E2" s="4" t="str">
        <f>VLOOKUP(A2,HOP!A:L,12,0)</f>
        <v>1750.00</v>
      </c>
      <c r="F2" s="4" t="str">
        <f>VLOOKUP(A2,HOP!A:C,3,0)</f>
        <v>2455243</v>
      </c>
      <c r="G2" s="4">
        <f>D2-E2</f>
        <v>0</v>
      </c>
      <c r="H2" s="4" t="str">
        <f>$H$1&amp;F2</f>
        <v>，2455243</v>
      </c>
      <c r="I2" s="4" t="str">
        <f>VLOOKUP(A2,HOP!A:U,21,0)</f>
        <v>直采</v>
      </c>
    </row>
    <row r="3" s="4" customFormat="1" spans="1:9">
      <c r="A3" s="5">
        <v>17598986905</v>
      </c>
      <c r="B3" s="6">
        <v>44630</v>
      </c>
      <c r="C3" s="6">
        <v>44631</v>
      </c>
      <c r="D3" s="4">
        <v>790</v>
      </c>
      <c r="E3" s="4" t="str">
        <f>VLOOKUP(A3,HOP!A:L,12,0)</f>
        <v>790.00</v>
      </c>
      <c r="F3" s="4" t="str">
        <f>VLOOKUP(A3,HOP!A:C,3,0)</f>
        <v>2457017</v>
      </c>
      <c r="G3" s="4">
        <f t="shared" ref="G3:G25" si="0">D3-E3</f>
        <v>0</v>
      </c>
      <c r="H3" s="4" t="str">
        <f t="shared" ref="H3:H25" si="1">$H$1&amp;F3</f>
        <v>，2457017</v>
      </c>
      <c r="I3" s="4" t="str">
        <f>VLOOKUP(A3,HOP!A:U,21,0)</f>
        <v>直采</v>
      </c>
    </row>
    <row r="4" s="4" customFormat="1" spans="1:9">
      <c r="A4" s="5">
        <v>17607608996</v>
      </c>
      <c r="B4" s="6">
        <v>44630</v>
      </c>
      <c r="C4" s="6">
        <v>44631</v>
      </c>
      <c r="D4" s="4">
        <v>1116.7</v>
      </c>
      <c r="E4" s="4" t="str">
        <f>VLOOKUP(A4,HOP!A:L,12,0)</f>
        <v>1116.70</v>
      </c>
      <c r="F4" s="4" t="str">
        <f>VLOOKUP(A4,HOP!A:C,3,0)</f>
        <v>2459085</v>
      </c>
      <c r="G4" s="4">
        <f t="shared" si="0"/>
        <v>0</v>
      </c>
      <c r="H4" s="4" t="str">
        <f t="shared" si="1"/>
        <v>，2459085</v>
      </c>
      <c r="I4" s="4" t="str">
        <f>VLOOKUP(A4,HOP!A:U,21,0)</f>
        <v>直采</v>
      </c>
    </row>
    <row r="5" s="4" customFormat="1" spans="1:9">
      <c r="A5" s="5">
        <v>17612005157</v>
      </c>
      <c r="B5" s="6">
        <v>44630</v>
      </c>
      <c r="C5" s="6">
        <v>44631</v>
      </c>
      <c r="D5" s="4">
        <v>365.23</v>
      </c>
      <c r="E5" s="4" t="str">
        <f>VLOOKUP(A5,HOP!A:L,12,0)</f>
        <v>365.23</v>
      </c>
      <c r="F5" s="4" t="str">
        <f>VLOOKUP(A5,HOP!A:C,3,0)</f>
        <v>2459268</v>
      </c>
      <c r="G5" s="4">
        <f t="shared" si="0"/>
        <v>0</v>
      </c>
      <c r="H5" s="4" t="str">
        <f t="shared" si="1"/>
        <v>，2459268</v>
      </c>
      <c r="I5" s="4" t="str">
        <f>VLOOKUP(A5,HOP!A:U,21,0)</f>
        <v>直采</v>
      </c>
    </row>
    <row r="6" s="4" customFormat="1" spans="1:9">
      <c r="A6" s="5">
        <v>17612329995</v>
      </c>
      <c r="B6" s="6">
        <v>44630</v>
      </c>
      <c r="C6" s="6">
        <v>44631</v>
      </c>
      <c r="D6" s="4">
        <v>218.16</v>
      </c>
      <c r="E6" s="4" t="str">
        <f>VLOOKUP(A6,HOP!A:L,12,0)</f>
        <v>218.16</v>
      </c>
      <c r="F6" s="4" t="str">
        <f>VLOOKUP(A6,HOP!A:C,3,0)</f>
        <v>2459387</v>
      </c>
      <c r="G6" s="4">
        <f t="shared" si="0"/>
        <v>0</v>
      </c>
      <c r="H6" s="4" t="str">
        <f t="shared" si="1"/>
        <v>，2459387</v>
      </c>
      <c r="I6" s="4" t="str">
        <f>VLOOKUP(A6,HOP!A:U,21,0)</f>
        <v>直连</v>
      </c>
    </row>
    <row r="7" s="4" customFormat="1" spans="1:9">
      <c r="A7" s="5">
        <v>17613133337</v>
      </c>
      <c r="B7" s="6">
        <v>44630</v>
      </c>
      <c r="C7" s="6">
        <v>44631</v>
      </c>
      <c r="D7" s="4">
        <v>365.23</v>
      </c>
      <c r="E7" s="4" t="str">
        <f>VLOOKUP(A7,HOP!A:L,12,0)</f>
        <v>365.23</v>
      </c>
      <c r="F7" s="4" t="str">
        <f>VLOOKUP(A7,HOP!A:C,3,0)</f>
        <v>2459728</v>
      </c>
      <c r="G7" s="4">
        <f t="shared" si="0"/>
        <v>0</v>
      </c>
      <c r="H7" s="4" t="str">
        <f t="shared" si="1"/>
        <v>，2459728</v>
      </c>
      <c r="I7" s="4" t="str">
        <f>VLOOKUP(A7,HOP!A:U,21,0)</f>
        <v>直采</v>
      </c>
    </row>
    <row r="8" s="4" customFormat="1" spans="1:9">
      <c r="A8" s="5">
        <v>17614074873</v>
      </c>
      <c r="B8" s="6">
        <v>44630</v>
      </c>
      <c r="C8" s="6">
        <v>44631</v>
      </c>
      <c r="D8" s="4">
        <v>191.76</v>
      </c>
      <c r="E8" s="4" t="str">
        <f>VLOOKUP(A8,HOP!A:L,12,0)</f>
        <v>191.76</v>
      </c>
      <c r="F8" s="4" t="str">
        <f>VLOOKUP(A8,HOP!A:C,3,0)</f>
        <v>2460207</v>
      </c>
      <c r="G8" s="4">
        <f t="shared" si="0"/>
        <v>0</v>
      </c>
      <c r="H8" s="4" t="str">
        <f t="shared" si="1"/>
        <v>，2460207</v>
      </c>
      <c r="I8" s="4" t="str">
        <f>VLOOKUP(A8,HOP!A:U,21,0)</f>
        <v>直采</v>
      </c>
    </row>
    <row r="9" s="4" customFormat="1" hidden="1" spans="1:9">
      <c r="A9" s="5">
        <v>17605594403</v>
      </c>
      <c r="B9" s="6">
        <v>44631</v>
      </c>
      <c r="C9" s="6">
        <v>44632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17606402330</v>
      </c>
      <c r="B10" s="6">
        <v>44629</v>
      </c>
      <c r="C10" s="6">
        <v>44632</v>
      </c>
      <c r="D10" s="4">
        <v>615</v>
      </c>
      <c r="E10" s="4" t="str">
        <f>VLOOKUP(A10,HOP!A:L,12,0)</f>
        <v>615.00</v>
      </c>
      <c r="F10" s="4" t="str">
        <f>VLOOKUP(A10,HOP!A:C,3,0)</f>
        <v>2458449</v>
      </c>
      <c r="G10" s="4">
        <f t="shared" si="0"/>
        <v>0</v>
      </c>
      <c r="H10" s="4" t="str">
        <f t="shared" si="1"/>
        <v>，2458449</v>
      </c>
      <c r="I10" s="4" t="str">
        <f>VLOOKUP(A10,HOP!A:U,21,0)</f>
        <v>直采</v>
      </c>
    </row>
    <row r="11" s="4" customFormat="1" hidden="1" spans="1:10">
      <c r="A11" s="5">
        <v>17612375977</v>
      </c>
      <c r="B11" s="6">
        <v>44631</v>
      </c>
      <c r="C11" s="6">
        <v>44632</v>
      </c>
      <c r="D11" s="4">
        <v>492</v>
      </c>
      <c r="E11" s="4">
        <v>492</v>
      </c>
      <c r="F11" s="9" t="s">
        <v>143</v>
      </c>
      <c r="G11" s="4">
        <f t="shared" si="0"/>
        <v>0</v>
      </c>
      <c r="H11" s="4" t="str">
        <f t="shared" si="1"/>
        <v>，202203101241230021</v>
      </c>
      <c r="I11" s="4" t="e">
        <f>VLOOKUP(A11,HOP!A:U,21,0)</f>
        <v>#N/A</v>
      </c>
      <c r="J11" s="7">
        <v>3.1</v>
      </c>
    </row>
    <row r="12" s="4" customFormat="1" spans="1:9">
      <c r="A12" s="5">
        <v>17613118465</v>
      </c>
      <c r="B12" s="6">
        <v>44631</v>
      </c>
      <c r="C12" s="6">
        <v>44632</v>
      </c>
      <c r="D12" s="4">
        <v>310.07</v>
      </c>
      <c r="E12" s="4" t="str">
        <f>VLOOKUP(A12,HOP!A:L,12,0)</f>
        <v>310.07</v>
      </c>
      <c r="F12" s="4" t="str">
        <f>VLOOKUP(A12,HOP!A:C,3,0)</f>
        <v>2459714</v>
      </c>
      <c r="G12" s="4">
        <f t="shared" si="0"/>
        <v>0</v>
      </c>
      <c r="H12" s="4" t="str">
        <f t="shared" si="1"/>
        <v>，2459714</v>
      </c>
      <c r="I12" s="4" t="str">
        <f>VLOOKUP(A12,HOP!A:U,21,0)</f>
        <v>直连</v>
      </c>
    </row>
    <row r="13" s="4" customFormat="1" spans="1:9">
      <c r="A13" s="5">
        <v>17624995610</v>
      </c>
      <c r="B13" s="6">
        <v>44631</v>
      </c>
      <c r="C13" s="6">
        <v>44632</v>
      </c>
      <c r="D13" s="4">
        <v>230</v>
      </c>
      <c r="E13" s="4" t="str">
        <f>VLOOKUP(A13,HOP!A:L,12,0)</f>
        <v>230.00</v>
      </c>
      <c r="F13" s="4" t="str">
        <f>VLOOKUP(A13,HOP!A:C,3,0)</f>
        <v>2462073</v>
      </c>
      <c r="G13" s="4">
        <f t="shared" si="0"/>
        <v>0</v>
      </c>
      <c r="H13" s="4" t="str">
        <f t="shared" si="1"/>
        <v>，2462073</v>
      </c>
      <c r="I13" s="4" t="str">
        <f>VLOOKUP(A13,HOP!A:U,21,0)</f>
        <v>直采</v>
      </c>
    </row>
    <row r="14" s="4" customFormat="1" spans="1:9">
      <c r="A14" s="5">
        <v>17627515432</v>
      </c>
      <c r="B14" s="6">
        <v>44631</v>
      </c>
      <c r="C14" s="6">
        <v>44632</v>
      </c>
      <c r="D14" s="4">
        <v>143</v>
      </c>
      <c r="E14" s="4" t="str">
        <f>VLOOKUP(A14,HOP!A:L,12,0)</f>
        <v>143.00</v>
      </c>
      <c r="F14" s="4" t="str">
        <f>VLOOKUP(A14,HOP!A:C,3,0)</f>
        <v>2462227</v>
      </c>
      <c r="G14" s="4">
        <f t="shared" si="0"/>
        <v>0</v>
      </c>
      <c r="H14" s="4" t="str">
        <f t="shared" si="1"/>
        <v>，2462227</v>
      </c>
      <c r="I14" s="4" t="str">
        <f>VLOOKUP(A14,HOP!A:U,21,0)</f>
        <v>直采</v>
      </c>
    </row>
    <row r="15" s="4" customFormat="1" spans="1:9">
      <c r="A15" s="5">
        <v>17430711568</v>
      </c>
      <c r="B15" s="6">
        <v>44619</v>
      </c>
      <c r="C15" s="6">
        <v>44633</v>
      </c>
      <c r="D15" s="4">
        <v>4835.88</v>
      </c>
      <c r="E15" s="4" t="str">
        <f>VLOOKUP(A15,HOP!A:L,12,0)</f>
        <v>4835.88</v>
      </c>
      <c r="F15" s="4" t="str">
        <f>VLOOKUP(A15,HOP!A:C,3,0)</f>
        <v>2426692</v>
      </c>
      <c r="G15" s="4">
        <f t="shared" si="0"/>
        <v>0</v>
      </c>
      <c r="H15" s="4" t="str">
        <f t="shared" si="1"/>
        <v>，2426692</v>
      </c>
      <c r="I15" s="4" t="str">
        <f>VLOOKUP(A15,HOP!A:U,21,0)</f>
        <v>直连</v>
      </c>
    </row>
    <row r="16" s="4" customFormat="1" hidden="1" spans="1:9">
      <c r="A16" s="5">
        <v>17574133273</v>
      </c>
      <c r="B16" s="6">
        <v>44632</v>
      </c>
      <c r="C16" s="6">
        <v>44633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17619151850</v>
      </c>
      <c r="B17" s="6">
        <v>44632</v>
      </c>
      <c r="C17" s="6">
        <v>44633</v>
      </c>
      <c r="D17" s="4">
        <v>572.36</v>
      </c>
      <c r="E17" s="4" t="str">
        <f>VLOOKUP(A17,HOP!A:L,12,0)</f>
        <v>572.36</v>
      </c>
      <c r="F17" s="4" t="str">
        <f>VLOOKUP(A17,HOP!A:C,3,0)</f>
        <v>2460818</v>
      </c>
      <c r="G17" s="4">
        <f t="shared" si="0"/>
        <v>0</v>
      </c>
      <c r="H17" s="4" t="str">
        <f t="shared" si="1"/>
        <v>，2460818</v>
      </c>
      <c r="I17" s="4" t="str">
        <f>VLOOKUP(A17,HOP!A:U,21,0)</f>
        <v>Saas酒店</v>
      </c>
    </row>
    <row r="18" s="4" customFormat="1" hidden="1" spans="1:10">
      <c r="A18" s="5">
        <v>17624479825</v>
      </c>
      <c r="B18" s="6">
        <v>44632</v>
      </c>
      <c r="C18" s="6">
        <v>44633</v>
      </c>
      <c r="D18" s="4">
        <v>288</v>
      </c>
      <c r="E18" s="4">
        <v>288</v>
      </c>
      <c r="F18" s="9" t="s">
        <v>144</v>
      </c>
      <c r="G18" s="4">
        <f t="shared" si="0"/>
        <v>0</v>
      </c>
      <c r="H18" s="4" t="str">
        <f t="shared" si="1"/>
        <v>，202203112008580020</v>
      </c>
      <c r="I18" s="4" t="e">
        <f>VLOOKUP(A18,HOP!A:U,21,0)</f>
        <v>#N/A</v>
      </c>
      <c r="J18" s="4">
        <v>3.11</v>
      </c>
    </row>
    <row r="19" s="4" customFormat="1" spans="1:9">
      <c r="A19" s="5">
        <v>17627920855</v>
      </c>
      <c r="B19" s="6">
        <v>44632</v>
      </c>
      <c r="C19" s="6">
        <v>44633</v>
      </c>
      <c r="D19" s="4">
        <v>860</v>
      </c>
      <c r="E19" s="4" t="str">
        <f>VLOOKUP(A19,HOP!A:L,12,0)</f>
        <v>860.00</v>
      </c>
      <c r="F19" s="4" t="str">
        <f>VLOOKUP(A19,HOP!A:C,3,0)</f>
        <v>2462350</v>
      </c>
      <c r="G19" s="4">
        <f t="shared" si="0"/>
        <v>0</v>
      </c>
      <c r="H19" s="4" t="str">
        <f t="shared" si="1"/>
        <v>，2462350</v>
      </c>
      <c r="I19" s="4" t="str">
        <f>VLOOKUP(A19,HOP!A:U,21,0)</f>
        <v>直采</v>
      </c>
    </row>
    <row r="20" s="4" customFormat="1" spans="1:9">
      <c r="A20" s="5">
        <v>17627925753</v>
      </c>
      <c r="B20" s="6">
        <v>44632</v>
      </c>
      <c r="C20" s="6">
        <v>44633</v>
      </c>
      <c r="D20" s="4">
        <v>680</v>
      </c>
      <c r="E20" s="4" t="str">
        <f>VLOOKUP(A20,HOP!A:L,12,0)</f>
        <v>680.00</v>
      </c>
      <c r="F20" s="4" t="str">
        <f>VLOOKUP(A20,HOP!A:C,3,0)</f>
        <v>2462353</v>
      </c>
      <c r="G20" s="4">
        <f t="shared" si="0"/>
        <v>0</v>
      </c>
      <c r="H20" s="4" t="str">
        <f t="shared" si="1"/>
        <v>，2462353</v>
      </c>
      <c r="I20" s="4" t="str">
        <f>VLOOKUP(A20,HOP!A:U,21,0)</f>
        <v>直采</v>
      </c>
    </row>
    <row r="21" s="4" customFormat="1" hidden="1" spans="1:9">
      <c r="A21" s="5">
        <v>17628925708</v>
      </c>
      <c r="B21" s="6">
        <v>44632</v>
      </c>
      <c r="C21" s="6">
        <v>44633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17629110675</v>
      </c>
      <c r="B22" s="6">
        <v>44632</v>
      </c>
      <c r="C22" s="6">
        <v>44633</v>
      </c>
      <c r="D22" s="4">
        <v>1150</v>
      </c>
      <c r="E22" s="4" t="str">
        <f>VLOOKUP(A22,HOP!A:L,12,0)</f>
        <v>1150.00</v>
      </c>
      <c r="F22" s="4" t="str">
        <f>VLOOKUP(A22,HOP!A:C,3,0)</f>
        <v>2462731</v>
      </c>
      <c r="G22" s="4">
        <f t="shared" si="0"/>
        <v>0</v>
      </c>
      <c r="H22" s="4" t="str">
        <f t="shared" si="1"/>
        <v>，2462731</v>
      </c>
      <c r="I22" s="4" t="str">
        <f>VLOOKUP(A22,HOP!A:U,21,0)</f>
        <v>直采</v>
      </c>
    </row>
    <row r="23" s="4" customFormat="1" hidden="1" spans="1:10">
      <c r="A23" s="5">
        <v>17629490454</v>
      </c>
      <c r="B23" s="6">
        <v>44632</v>
      </c>
      <c r="C23" s="6">
        <v>44633</v>
      </c>
      <c r="D23" s="4">
        <v>296</v>
      </c>
      <c r="E23" s="4">
        <v>296</v>
      </c>
      <c r="F23" s="9" t="s">
        <v>145</v>
      </c>
      <c r="G23" s="4">
        <f t="shared" si="0"/>
        <v>0</v>
      </c>
      <c r="H23" s="4" t="str">
        <f t="shared" si="1"/>
        <v>，202203121431330025</v>
      </c>
      <c r="I23" s="4" t="e">
        <f>VLOOKUP(A23,HOP!A:U,21,0)</f>
        <v>#N/A</v>
      </c>
      <c r="J23" s="4">
        <v>3.12</v>
      </c>
    </row>
    <row r="24" s="4" customFormat="1" hidden="1" spans="1:10">
      <c r="A24" s="5">
        <v>17633297111</v>
      </c>
      <c r="B24" s="6">
        <v>44632</v>
      </c>
      <c r="C24" s="6">
        <v>44633</v>
      </c>
      <c r="D24" s="4">
        <v>365</v>
      </c>
      <c r="E24" s="4">
        <v>365</v>
      </c>
      <c r="F24" s="9" t="s">
        <v>146</v>
      </c>
      <c r="G24" s="4">
        <f t="shared" si="0"/>
        <v>0</v>
      </c>
      <c r="H24" s="4" t="str">
        <f t="shared" si="1"/>
        <v>，202203121519160022</v>
      </c>
      <c r="I24" s="4" t="e">
        <f>VLOOKUP(A24,HOP!A:U,21,0)</f>
        <v>#N/A</v>
      </c>
      <c r="J24" s="4">
        <v>3.12</v>
      </c>
    </row>
    <row r="25" s="4" customFormat="1" hidden="1" spans="1:9">
      <c r="A25" s="5">
        <v>17634661429</v>
      </c>
      <c r="B25" s="6">
        <v>44632</v>
      </c>
      <c r="C25" s="6">
        <v>44633</v>
      </c>
      <c r="D25" s="4">
        <v>0</v>
      </c>
      <c r="E25" s="4" t="str">
        <f>VLOOKUP(A25,HOP!A:L,12,0)</f>
        <v>0.00</v>
      </c>
      <c r="F25" s="4" t="str">
        <f>VLOOKUP(A25,HOP!A:C,3,0)</f>
        <v>2463802</v>
      </c>
      <c r="G25" s="4">
        <f t="shared" si="0"/>
        <v>0</v>
      </c>
      <c r="H25" s="4" t="str">
        <f t="shared" si="1"/>
        <v>，2463802</v>
      </c>
      <c r="I25" s="4" t="str">
        <f>VLOOKUP(A25,HOP!A:U,21,0)</f>
        <v>直连</v>
      </c>
    </row>
    <row r="27" spans="4:4">
      <c r="D27" s="4">
        <f>SUM(D2:D26)</f>
        <v>15634.39</v>
      </c>
    </row>
    <row r="30" spans="1:6">
      <c r="A30" s="4" t="s">
        <v>147</v>
      </c>
      <c r="E30" s="4">
        <v>8256.92</v>
      </c>
      <c r="F30" s="4">
        <v>10111.81</v>
      </c>
    </row>
    <row r="31" spans="1:6">
      <c r="A31" s="4" t="s">
        <v>148</v>
      </c>
      <c r="E31" s="4">
        <v>5364.11</v>
      </c>
      <c r="F31" s="4">
        <v>6569.14</v>
      </c>
    </row>
    <row r="32" spans="1:6">
      <c r="A32" s="4" t="s">
        <v>149</v>
      </c>
      <c r="E32" s="4">
        <v>572.36</v>
      </c>
      <c r="F32" s="4">
        <v>700.94</v>
      </c>
    </row>
    <row r="33" spans="1:6">
      <c r="A33" s="4" t="s">
        <v>150</v>
      </c>
      <c r="E33" s="4">
        <v>1441</v>
      </c>
      <c r="F33" s="4">
        <v>1764.71</v>
      </c>
    </row>
    <row r="34" spans="1:6">
      <c r="A34" s="4" t="s">
        <v>151</v>
      </c>
      <c r="E34" s="4">
        <f>SUBTOTAL(9,E30:E33)</f>
        <v>15634.39</v>
      </c>
      <c r="F34" s="4">
        <f>SUBTOTAL(9,F30:F33)</f>
        <v>19146.6</v>
      </c>
    </row>
    <row r="35" spans="1:1">
      <c r="A35" s="4" t="s">
        <v>152</v>
      </c>
    </row>
  </sheetData>
  <autoFilter ref="A1:XFD27">
    <filterColumn colId="3">
      <filters blank="1">
        <filter val="790"/>
        <filter val="1150"/>
        <filter val="1750"/>
        <filter val="492"/>
        <filter val="615"/>
        <filter val="296"/>
        <filter val="218.16"/>
        <filter val="4835.88"/>
        <filter val="860"/>
        <filter val="365.23"/>
        <filter val="365"/>
        <filter val="1116.7"/>
        <filter val="230"/>
        <filter val="191.76"/>
        <filter val="572.36"/>
        <filter val="15634.39"/>
        <filter val="680"/>
        <filter val="143"/>
        <filter val="310.07"/>
        <filter val="288"/>
      </filters>
    </filterColumn>
    <filterColumn colId="8">
      <filters blank="1">
        <filter val="直采"/>
        <filter val="Saas酒店"/>
        <filter val="直连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153</v>
      </c>
      <c r="B1" s="2" t="s">
        <v>154</v>
      </c>
      <c r="C1" s="2" t="s">
        <v>155</v>
      </c>
      <c r="D1" s="2" t="s">
        <v>156</v>
      </c>
      <c r="E1" s="2" t="s">
        <v>13</v>
      </c>
      <c r="F1" s="2" t="s">
        <v>5</v>
      </c>
      <c r="G1" s="2" t="s">
        <v>6</v>
      </c>
      <c r="H1" s="2" t="s">
        <v>157</v>
      </c>
      <c r="I1" s="2" t="s">
        <v>158</v>
      </c>
      <c r="J1" s="2" t="s">
        <v>159</v>
      </c>
      <c r="K1" s="2" t="s">
        <v>160</v>
      </c>
      <c r="L1" s="2" t="s">
        <v>161</v>
      </c>
      <c r="M1" s="2" t="s">
        <v>162</v>
      </c>
      <c r="N1" s="2" t="s">
        <v>163</v>
      </c>
      <c r="O1" s="2" t="s">
        <v>164</v>
      </c>
      <c r="P1" s="2" t="s">
        <v>165</v>
      </c>
      <c r="Q1" s="2" t="s">
        <v>166</v>
      </c>
      <c r="R1" s="2" t="s">
        <v>167</v>
      </c>
      <c r="S1" s="2" t="s">
        <v>168</v>
      </c>
      <c r="T1" s="2" t="s">
        <v>169</v>
      </c>
      <c r="U1" s="2" t="s">
        <v>170</v>
      </c>
    </row>
    <row r="2" s="1" customFormat="1" spans="1:21">
      <c r="A2" s="3">
        <v>17634661429</v>
      </c>
      <c r="B2" s="1" t="s">
        <v>171</v>
      </c>
      <c r="C2" s="1" t="s">
        <v>172</v>
      </c>
      <c r="D2" s="1" t="s">
        <v>173</v>
      </c>
      <c r="E2" s="1" t="s">
        <v>174</v>
      </c>
      <c r="F2" s="1" t="s">
        <v>171</v>
      </c>
      <c r="G2" s="1" t="s">
        <v>175</v>
      </c>
      <c r="H2" s="1" t="s">
        <v>176</v>
      </c>
      <c r="I2" s="1" t="s">
        <v>177</v>
      </c>
      <c r="J2" s="1" t="s">
        <v>178</v>
      </c>
      <c r="K2" s="1" t="s">
        <v>177</v>
      </c>
      <c r="L2" s="1" t="s">
        <v>179</v>
      </c>
      <c r="M2" s="1" t="s">
        <v>180</v>
      </c>
      <c r="N2" s="1" t="s">
        <v>180</v>
      </c>
      <c r="O2" s="1" t="s">
        <v>179</v>
      </c>
      <c r="P2" s="1" t="s">
        <v>181</v>
      </c>
      <c r="Q2" s="1" t="s">
        <v>182</v>
      </c>
      <c r="R2" s="1" t="s">
        <v>183</v>
      </c>
      <c r="S2" s="1" t="s">
        <v>184</v>
      </c>
      <c r="T2" s="1" t="s">
        <v>185</v>
      </c>
      <c r="U2" s="1" t="s">
        <v>186</v>
      </c>
    </row>
    <row r="3" s="1" customFormat="1" spans="1:21">
      <c r="A3" s="3">
        <v>17629110675</v>
      </c>
      <c r="B3" s="1" t="s">
        <v>171</v>
      </c>
      <c r="C3" s="1" t="s">
        <v>187</v>
      </c>
      <c r="D3" s="1" t="s">
        <v>188</v>
      </c>
      <c r="E3" s="1" t="s">
        <v>128</v>
      </c>
      <c r="F3" s="1" t="s">
        <v>171</v>
      </c>
      <c r="G3" s="1" t="s">
        <v>175</v>
      </c>
      <c r="H3" s="1" t="s">
        <v>176</v>
      </c>
      <c r="I3" s="1" t="s">
        <v>189</v>
      </c>
      <c r="J3" s="1" t="s">
        <v>178</v>
      </c>
      <c r="K3" s="1" t="s">
        <v>189</v>
      </c>
      <c r="L3" s="1" t="s">
        <v>189</v>
      </c>
      <c r="M3" s="1" t="s">
        <v>190</v>
      </c>
      <c r="N3" s="1" t="s">
        <v>190</v>
      </c>
      <c r="O3" s="1" t="s">
        <v>179</v>
      </c>
      <c r="P3" s="1" t="s">
        <v>181</v>
      </c>
      <c r="Q3" s="1" t="s">
        <v>182</v>
      </c>
      <c r="R3" s="1" t="s">
        <v>191</v>
      </c>
      <c r="S3" s="1" t="s">
        <v>184</v>
      </c>
      <c r="T3" s="1" t="s">
        <v>185</v>
      </c>
      <c r="U3" s="1" t="s">
        <v>192</v>
      </c>
    </row>
    <row r="4" s="1" customFormat="1" spans="1:21">
      <c r="A4" s="3">
        <v>17627925753</v>
      </c>
      <c r="B4" s="1" t="s">
        <v>193</v>
      </c>
      <c r="C4" s="1" t="s">
        <v>194</v>
      </c>
      <c r="D4" s="1" t="s">
        <v>195</v>
      </c>
      <c r="E4" s="1" t="s">
        <v>121</v>
      </c>
      <c r="F4" s="1" t="s">
        <v>171</v>
      </c>
      <c r="G4" s="1" t="s">
        <v>175</v>
      </c>
      <c r="H4" s="1" t="s">
        <v>176</v>
      </c>
      <c r="I4" s="1" t="s">
        <v>196</v>
      </c>
      <c r="J4" s="1" t="s">
        <v>178</v>
      </c>
      <c r="K4" s="1" t="s">
        <v>196</v>
      </c>
      <c r="L4" s="1" t="s">
        <v>196</v>
      </c>
      <c r="M4" s="1" t="s">
        <v>190</v>
      </c>
      <c r="N4" s="1" t="s">
        <v>190</v>
      </c>
      <c r="O4" s="1" t="s">
        <v>179</v>
      </c>
      <c r="P4" s="1" t="s">
        <v>181</v>
      </c>
      <c r="Q4" s="1" t="s">
        <v>182</v>
      </c>
      <c r="R4" s="1" t="s">
        <v>197</v>
      </c>
      <c r="S4" s="1" t="s">
        <v>184</v>
      </c>
      <c r="T4" s="1" t="s">
        <v>185</v>
      </c>
      <c r="U4" s="1" t="s">
        <v>192</v>
      </c>
    </row>
    <row r="5" s="1" customFormat="1" spans="1:21">
      <c r="A5" s="3">
        <v>17627920855</v>
      </c>
      <c r="B5" s="1" t="s">
        <v>193</v>
      </c>
      <c r="C5" s="1" t="s">
        <v>198</v>
      </c>
      <c r="D5" s="1" t="s">
        <v>195</v>
      </c>
      <c r="E5" s="1" t="s">
        <v>117</v>
      </c>
      <c r="F5" s="1" t="s">
        <v>171</v>
      </c>
      <c r="G5" s="1" t="s">
        <v>175</v>
      </c>
      <c r="H5" s="1" t="s">
        <v>176</v>
      </c>
      <c r="I5" s="1" t="s">
        <v>199</v>
      </c>
      <c r="J5" s="1" t="s">
        <v>178</v>
      </c>
      <c r="K5" s="1" t="s">
        <v>199</v>
      </c>
      <c r="L5" s="1" t="s">
        <v>199</v>
      </c>
      <c r="M5" s="1" t="s">
        <v>190</v>
      </c>
      <c r="N5" s="1" t="s">
        <v>190</v>
      </c>
      <c r="O5" s="1" t="s">
        <v>179</v>
      </c>
      <c r="P5" s="1" t="s">
        <v>181</v>
      </c>
      <c r="Q5" s="1" t="s">
        <v>182</v>
      </c>
      <c r="R5" s="1" t="s">
        <v>200</v>
      </c>
      <c r="S5" s="1" t="s">
        <v>184</v>
      </c>
      <c r="T5" s="1" t="s">
        <v>185</v>
      </c>
      <c r="U5" s="1" t="s">
        <v>192</v>
      </c>
    </row>
    <row r="6" s="1" customFormat="1" spans="1:21">
      <c r="A6" s="3">
        <v>17627515432</v>
      </c>
      <c r="B6" s="1" t="s">
        <v>193</v>
      </c>
      <c r="C6" s="1" t="s">
        <v>201</v>
      </c>
      <c r="D6" s="1" t="s">
        <v>202</v>
      </c>
      <c r="E6" s="1" t="s">
        <v>95</v>
      </c>
      <c r="F6" s="1" t="s">
        <v>193</v>
      </c>
      <c r="G6" s="1" t="s">
        <v>171</v>
      </c>
      <c r="H6" s="1" t="s">
        <v>176</v>
      </c>
      <c r="I6" s="1" t="s">
        <v>203</v>
      </c>
      <c r="J6" s="1" t="s">
        <v>178</v>
      </c>
      <c r="K6" s="1" t="s">
        <v>203</v>
      </c>
      <c r="L6" s="1" t="s">
        <v>203</v>
      </c>
      <c r="M6" s="1" t="s">
        <v>190</v>
      </c>
      <c r="N6" s="1" t="s">
        <v>190</v>
      </c>
      <c r="O6" s="1" t="s">
        <v>179</v>
      </c>
      <c r="P6" s="1" t="s">
        <v>181</v>
      </c>
      <c r="Q6" s="1" t="s">
        <v>182</v>
      </c>
      <c r="R6" s="1" t="s">
        <v>204</v>
      </c>
      <c r="S6" s="1" t="s">
        <v>184</v>
      </c>
      <c r="T6" s="1" t="s">
        <v>185</v>
      </c>
      <c r="U6" s="1" t="s">
        <v>192</v>
      </c>
    </row>
    <row r="7" s="1" customFormat="1" spans="1:21">
      <c r="A7" s="3">
        <v>17624995610</v>
      </c>
      <c r="B7" s="1" t="s">
        <v>193</v>
      </c>
      <c r="C7" s="1" t="s">
        <v>205</v>
      </c>
      <c r="D7" s="1" t="s">
        <v>206</v>
      </c>
      <c r="E7" s="1" t="s">
        <v>91</v>
      </c>
      <c r="F7" s="1" t="s">
        <v>193</v>
      </c>
      <c r="G7" s="1" t="s">
        <v>171</v>
      </c>
      <c r="H7" s="1" t="s">
        <v>176</v>
      </c>
      <c r="I7" s="1" t="s">
        <v>207</v>
      </c>
      <c r="J7" s="1" t="s">
        <v>178</v>
      </c>
      <c r="K7" s="1" t="s">
        <v>207</v>
      </c>
      <c r="L7" s="1" t="s">
        <v>207</v>
      </c>
      <c r="M7" s="1" t="s">
        <v>190</v>
      </c>
      <c r="N7" s="1" t="s">
        <v>190</v>
      </c>
      <c r="O7" s="1" t="s">
        <v>179</v>
      </c>
      <c r="P7" s="1" t="s">
        <v>181</v>
      </c>
      <c r="Q7" s="1" t="s">
        <v>182</v>
      </c>
      <c r="R7" s="1" t="s">
        <v>208</v>
      </c>
      <c r="S7" s="1" t="s">
        <v>184</v>
      </c>
      <c r="T7" s="1" t="s">
        <v>185</v>
      </c>
      <c r="U7" s="1" t="s">
        <v>192</v>
      </c>
    </row>
    <row r="8" s="1" customFormat="1" spans="1:21">
      <c r="A8" s="3">
        <v>17619151850</v>
      </c>
      <c r="B8" s="1" t="s">
        <v>193</v>
      </c>
      <c r="C8" s="1" t="s">
        <v>209</v>
      </c>
      <c r="D8" s="1" t="s">
        <v>210</v>
      </c>
      <c r="E8" s="1" t="s">
        <v>108</v>
      </c>
      <c r="F8" s="1" t="s">
        <v>171</v>
      </c>
      <c r="G8" s="1" t="s">
        <v>175</v>
      </c>
      <c r="H8" s="1" t="s">
        <v>176</v>
      </c>
      <c r="I8" s="1" t="s">
        <v>211</v>
      </c>
      <c r="J8" s="1" t="s">
        <v>178</v>
      </c>
      <c r="K8" s="1" t="s">
        <v>211</v>
      </c>
      <c r="L8" s="1" t="s">
        <v>211</v>
      </c>
      <c r="M8" s="1" t="s">
        <v>190</v>
      </c>
      <c r="N8" s="1" t="s">
        <v>190</v>
      </c>
      <c r="O8" s="1" t="s">
        <v>179</v>
      </c>
      <c r="P8" s="1" t="s">
        <v>181</v>
      </c>
      <c r="Q8" s="1" t="s">
        <v>182</v>
      </c>
      <c r="R8" s="1" t="s">
        <v>212</v>
      </c>
      <c r="S8" s="1" t="s">
        <v>184</v>
      </c>
      <c r="T8" s="1" t="s">
        <v>185</v>
      </c>
      <c r="U8" s="1" t="s">
        <v>213</v>
      </c>
    </row>
    <row r="9" s="1" customFormat="1" spans="1:21">
      <c r="A9" s="3">
        <v>17614074873</v>
      </c>
      <c r="B9" s="1" t="s">
        <v>214</v>
      </c>
      <c r="C9" s="1" t="s">
        <v>215</v>
      </c>
      <c r="D9" s="1" t="s">
        <v>216</v>
      </c>
      <c r="E9" s="1" t="s">
        <v>66</v>
      </c>
      <c r="F9" s="1" t="s">
        <v>214</v>
      </c>
      <c r="G9" s="1" t="s">
        <v>193</v>
      </c>
      <c r="H9" s="1" t="s">
        <v>176</v>
      </c>
      <c r="I9" s="1" t="s">
        <v>217</v>
      </c>
      <c r="J9" s="1" t="s">
        <v>178</v>
      </c>
      <c r="K9" s="1" t="s">
        <v>217</v>
      </c>
      <c r="L9" s="1" t="s">
        <v>217</v>
      </c>
      <c r="M9" s="1" t="s">
        <v>190</v>
      </c>
      <c r="N9" s="1" t="s">
        <v>190</v>
      </c>
      <c r="O9" s="1" t="s">
        <v>179</v>
      </c>
      <c r="P9" s="1" t="s">
        <v>181</v>
      </c>
      <c r="Q9" s="1" t="s">
        <v>182</v>
      </c>
      <c r="R9" s="1" t="s">
        <v>218</v>
      </c>
      <c r="S9" s="1" t="s">
        <v>184</v>
      </c>
      <c r="T9" s="1" t="s">
        <v>185</v>
      </c>
      <c r="U9" s="1" t="s">
        <v>192</v>
      </c>
    </row>
    <row r="10" s="1" customFormat="1" spans="1:21">
      <c r="A10" s="3">
        <v>17613133337</v>
      </c>
      <c r="B10" s="1" t="s">
        <v>214</v>
      </c>
      <c r="C10" s="1" t="s">
        <v>219</v>
      </c>
      <c r="D10" s="1" t="s">
        <v>220</v>
      </c>
      <c r="E10" s="1" t="s">
        <v>60</v>
      </c>
      <c r="F10" s="1" t="s">
        <v>214</v>
      </c>
      <c r="G10" s="1" t="s">
        <v>193</v>
      </c>
      <c r="H10" s="1" t="s">
        <v>176</v>
      </c>
      <c r="I10" s="1" t="s">
        <v>221</v>
      </c>
      <c r="J10" s="1" t="s">
        <v>178</v>
      </c>
      <c r="K10" s="1" t="s">
        <v>221</v>
      </c>
      <c r="L10" s="1" t="s">
        <v>221</v>
      </c>
      <c r="M10" s="1" t="s">
        <v>190</v>
      </c>
      <c r="N10" s="1" t="s">
        <v>190</v>
      </c>
      <c r="O10" s="1" t="s">
        <v>179</v>
      </c>
      <c r="P10" s="1" t="s">
        <v>181</v>
      </c>
      <c r="Q10" s="1" t="s">
        <v>182</v>
      </c>
      <c r="R10" s="1" t="s">
        <v>222</v>
      </c>
      <c r="S10" s="1" t="s">
        <v>184</v>
      </c>
      <c r="T10" s="1" t="s">
        <v>185</v>
      </c>
      <c r="U10" s="1" t="s">
        <v>192</v>
      </c>
    </row>
    <row r="11" s="1" customFormat="1" spans="1:21">
      <c r="A11" s="3">
        <v>17613118465</v>
      </c>
      <c r="B11" s="1" t="s">
        <v>214</v>
      </c>
      <c r="C11" s="1" t="s">
        <v>223</v>
      </c>
      <c r="D11" s="1" t="s">
        <v>224</v>
      </c>
      <c r="E11" s="1" t="s">
        <v>87</v>
      </c>
      <c r="F11" s="1" t="s">
        <v>193</v>
      </c>
      <c r="G11" s="1" t="s">
        <v>171</v>
      </c>
      <c r="H11" s="1" t="s">
        <v>176</v>
      </c>
      <c r="I11" s="1" t="s">
        <v>225</v>
      </c>
      <c r="J11" s="1" t="s">
        <v>178</v>
      </c>
      <c r="K11" s="1" t="s">
        <v>225</v>
      </c>
      <c r="L11" s="1" t="s">
        <v>225</v>
      </c>
      <c r="M11" s="1" t="s">
        <v>190</v>
      </c>
      <c r="N11" s="1" t="s">
        <v>190</v>
      </c>
      <c r="O11" s="1" t="s">
        <v>179</v>
      </c>
      <c r="P11" s="1" t="s">
        <v>181</v>
      </c>
      <c r="Q11" s="1" t="s">
        <v>182</v>
      </c>
      <c r="R11" s="1" t="s">
        <v>226</v>
      </c>
      <c r="S11" s="1" t="s">
        <v>184</v>
      </c>
      <c r="T11" s="1" t="s">
        <v>185</v>
      </c>
      <c r="U11" s="1" t="s">
        <v>186</v>
      </c>
    </row>
    <row r="12" s="1" customFormat="1" spans="1:21">
      <c r="A12" s="3">
        <v>17612329995</v>
      </c>
      <c r="B12" s="1" t="s">
        <v>214</v>
      </c>
      <c r="C12" s="1" t="s">
        <v>227</v>
      </c>
      <c r="D12" s="1" t="s">
        <v>224</v>
      </c>
      <c r="E12" s="1" t="s">
        <v>57</v>
      </c>
      <c r="F12" s="1" t="s">
        <v>214</v>
      </c>
      <c r="G12" s="1" t="s">
        <v>193</v>
      </c>
      <c r="H12" s="1" t="s">
        <v>176</v>
      </c>
      <c r="I12" s="1" t="s">
        <v>228</v>
      </c>
      <c r="J12" s="1" t="s">
        <v>178</v>
      </c>
      <c r="K12" s="1" t="s">
        <v>228</v>
      </c>
      <c r="L12" s="1" t="s">
        <v>228</v>
      </c>
      <c r="M12" s="1" t="s">
        <v>190</v>
      </c>
      <c r="N12" s="1" t="s">
        <v>190</v>
      </c>
      <c r="O12" s="1" t="s">
        <v>179</v>
      </c>
      <c r="P12" s="1" t="s">
        <v>181</v>
      </c>
      <c r="Q12" s="1" t="s">
        <v>182</v>
      </c>
      <c r="R12" s="1" t="s">
        <v>229</v>
      </c>
      <c r="S12" s="1" t="s">
        <v>184</v>
      </c>
      <c r="T12" s="1" t="s">
        <v>185</v>
      </c>
      <c r="U12" s="1" t="s">
        <v>186</v>
      </c>
    </row>
    <row r="13" s="1" customFormat="1" spans="1:21">
      <c r="A13" s="3">
        <v>17612005157</v>
      </c>
      <c r="B13" s="1" t="s">
        <v>214</v>
      </c>
      <c r="C13" s="1" t="s">
        <v>230</v>
      </c>
      <c r="D13" s="1" t="s">
        <v>220</v>
      </c>
      <c r="E13" s="1" t="s">
        <v>51</v>
      </c>
      <c r="F13" s="1" t="s">
        <v>214</v>
      </c>
      <c r="G13" s="1" t="s">
        <v>193</v>
      </c>
      <c r="H13" s="1" t="s">
        <v>176</v>
      </c>
      <c r="I13" s="1" t="s">
        <v>221</v>
      </c>
      <c r="J13" s="1" t="s">
        <v>178</v>
      </c>
      <c r="K13" s="1" t="s">
        <v>221</v>
      </c>
      <c r="L13" s="1" t="s">
        <v>221</v>
      </c>
      <c r="M13" s="1" t="s">
        <v>190</v>
      </c>
      <c r="N13" s="1" t="s">
        <v>190</v>
      </c>
      <c r="O13" s="1" t="s">
        <v>179</v>
      </c>
      <c r="P13" s="1" t="s">
        <v>181</v>
      </c>
      <c r="Q13" s="1" t="s">
        <v>182</v>
      </c>
      <c r="R13" s="1" t="s">
        <v>231</v>
      </c>
      <c r="S13" s="1" t="s">
        <v>184</v>
      </c>
      <c r="T13" s="1" t="s">
        <v>185</v>
      </c>
      <c r="U13" s="1" t="s">
        <v>192</v>
      </c>
    </row>
    <row r="14" s="1" customFormat="1" spans="1:21">
      <c r="A14" s="3">
        <v>17607608996</v>
      </c>
      <c r="B14" s="1" t="s">
        <v>214</v>
      </c>
      <c r="C14" s="1" t="s">
        <v>232</v>
      </c>
      <c r="D14" s="1" t="s">
        <v>233</v>
      </c>
      <c r="E14" s="1" t="s">
        <v>45</v>
      </c>
      <c r="F14" s="1" t="s">
        <v>214</v>
      </c>
      <c r="G14" s="1" t="s">
        <v>193</v>
      </c>
      <c r="H14" s="1" t="s">
        <v>176</v>
      </c>
      <c r="I14" s="1" t="s">
        <v>234</v>
      </c>
      <c r="J14" s="1" t="s">
        <v>178</v>
      </c>
      <c r="K14" s="1" t="s">
        <v>234</v>
      </c>
      <c r="L14" s="1" t="s">
        <v>234</v>
      </c>
      <c r="M14" s="1" t="s">
        <v>190</v>
      </c>
      <c r="N14" s="1" t="s">
        <v>190</v>
      </c>
      <c r="O14" s="1" t="s">
        <v>179</v>
      </c>
      <c r="P14" s="1" t="s">
        <v>181</v>
      </c>
      <c r="Q14" s="1" t="s">
        <v>182</v>
      </c>
      <c r="R14" s="1" t="s">
        <v>235</v>
      </c>
      <c r="S14" s="1" t="s">
        <v>184</v>
      </c>
      <c r="T14" s="1" t="s">
        <v>185</v>
      </c>
      <c r="U14" s="1" t="s">
        <v>192</v>
      </c>
    </row>
    <row r="15" s="1" customFormat="1" spans="1:21">
      <c r="A15" s="3">
        <v>17606402330</v>
      </c>
      <c r="B15" s="1" t="s">
        <v>236</v>
      </c>
      <c r="C15" s="1" t="s">
        <v>237</v>
      </c>
      <c r="D15" s="1" t="s">
        <v>238</v>
      </c>
      <c r="E15" s="1" t="s">
        <v>77</v>
      </c>
      <c r="F15" s="1" t="s">
        <v>236</v>
      </c>
      <c r="G15" s="1" t="s">
        <v>171</v>
      </c>
      <c r="H15" s="1" t="s">
        <v>176</v>
      </c>
      <c r="I15" s="1" t="s">
        <v>239</v>
      </c>
      <c r="J15" s="1" t="s">
        <v>178</v>
      </c>
      <c r="K15" s="1" t="s">
        <v>239</v>
      </c>
      <c r="L15" s="1" t="s">
        <v>239</v>
      </c>
      <c r="M15" s="1" t="s">
        <v>190</v>
      </c>
      <c r="N15" s="1" t="s">
        <v>190</v>
      </c>
      <c r="O15" s="1" t="s">
        <v>179</v>
      </c>
      <c r="P15" s="1" t="s">
        <v>181</v>
      </c>
      <c r="Q15" s="1" t="s">
        <v>182</v>
      </c>
      <c r="R15" s="1" t="s">
        <v>240</v>
      </c>
      <c r="S15" s="1" t="s">
        <v>184</v>
      </c>
      <c r="T15" s="1" t="s">
        <v>185</v>
      </c>
      <c r="U15" s="1" t="s">
        <v>192</v>
      </c>
    </row>
    <row r="16" s="1" customFormat="1" spans="1:21">
      <c r="A16" s="3">
        <v>17598986905</v>
      </c>
      <c r="B16" s="1" t="s">
        <v>236</v>
      </c>
      <c r="C16" s="1" t="s">
        <v>241</v>
      </c>
      <c r="D16" s="1" t="s">
        <v>188</v>
      </c>
      <c r="E16" s="1" t="s">
        <v>39</v>
      </c>
      <c r="F16" s="1" t="s">
        <v>214</v>
      </c>
      <c r="G16" s="1" t="s">
        <v>193</v>
      </c>
      <c r="H16" s="1" t="s">
        <v>176</v>
      </c>
      <c r="I16" s="1" t="s">
        <v>242</v>
      </c>
      <c r="J16" s="1" t="s">
        <v>178</v>
      </c>
      <c r="K16" s="1" t="s">
        <v>242</v>
      </c>
      <c r="L16" s="1" t="s">
        <v>242</v>
      </c>
      <c r="M16" s="1" t="s">
        <v>190</v>
      </c>
      <c r="N16" s="1" t="s">
        <v>190</v>
      </c>
      <c r="O16" s="1" t="s">
        <v>179</v>
      </c>
      <c r="P16" s="1" t="s">
        <v>181</v>
      </c>
      <c r="Q16" s="1" t="s">
        <v>182</v>
      </c>
      <c r="R16" s="1" t="s">
        <v>243</v>
      </c>
      <c r="S16" s="1" t="s">
        <v>184</v>
      </c>
      <c r="T16" s="1" t="s">
        <v>185</v>
      </c>
      <c r="U16" s="1" t="s">
        <v>192</v>
      </c>
    </row>
    <row r="17" s="1" customFormat="1" spans="1:21">
      <c r="A17" s="3">
        <v>17590385722</v>
      </c>
      <c r="B17" s="1" t="s">
        <v>244</v>
      </c>
      <c r="C17" s="1" t="s">
        <v>245</v>
      </c>
      <c r="D17" s="1" t="s">
        <v>195</v>
      </c>
      <c r="E17" s="1" t="s">
        <v>31</v>
      </c>
      <c r="F17" s="1" t="s">
        <v>214</v>
      </c>
      <c r="G17" s="1" t="s">
        <v>193</v>
      </c>
      <c r="H17" s="1" t="s">
        <v>176</v>
      </c>
      <c r="I17" s="1" t="s">
        <v>246</v>
      </c>
      <c r="J17" s="1" t="s">
        <v>178</v>
      </c>
      <c r="K17" s="1" t="s">
        <v>246</v>
      </c>
      <c r="L17" s="1" t="s">
        <v>246</v>
      </c>
      <c r="M17" s="1" t="s">
        <v>190</v>
      </c>
      <c r="N17" s="1" t="s">
        <v>190</v>
      </c>
      <c r="O17" s="1" t="s">
        <v>179</v>
      </c>
      <c r="P17" s="1" t="s">
        <v>181</v>
      </c>
      <c r="Q17" s="1" t="s">
        <v>182</v>
      </c>
      <c r="R17" s="1" t="s">
        <v>247</v>
      </c>
      <c r="S17" s="1" t="s">
        <v>184</v>
      </c>
      <c r="T17" s="1" t="s">
        <v>185</v>
      </c>
      <c r="U17" s="1" t="s">
        <v>192</v>
      </c>
    </row>
    <row r="18" s="1" customFormat="1" spans="1:21">
      <c r="A18" s="3">
        <v>17599348425</v>
      </c>
      <c r="B18" s="1" t="s">
        <v>248</v>
      </c>
      <c r="C18" s="1" t="s">
        <v>249</v>
      </c>
      <c r="D18" s="1" t="s">
        <v>250</v>
      </c>
      <c r="E18" s="1" t="s">
        <v>251</v>
      </c>
      <c r="F18" s="1" t="s">
        <v>171</v>
      </c>
      <c r="G18" s="1" t="s">
        <v>175</v>
      </c>
      <c r="H18" s="1" t="s">
        <v>176</v>
      </c>
      <c r="I18" s="1" t="s">
        <v>179</v>
      </c>
      <c r="J18" s="1" t="s">
        <v>178</v>
      </c>
      <c r="K18" s="1" t="s">
        <v>179</v>
      </c>
      <c r="L18" s="1" t="s">
        <v>179</v>
      </c>
      <c r="M18" s="1" t="s">
        <v>190</v>
      </c>
      <c r="N18" s="1" t="s">
        <v>190</v>
      </c>
      <c r="O18" s="1" t="s">
        <v>179</v>
      </c>
      <c r="P18" s="1" t="s">
        <v>181</v>
      </c>
      <c r="Q18" s="1" t="s">
        <v>182</v>
      </c>
      <c r="R18" s="1" t="s">
        <v>252</v>
      </c>
      <c r="S18" s="1" t="s">
        <v>184</v>
      </c>
      <c r="T18" s="1" t="s">
        <v>185</v>
      </c>
      <c r="U18" s="1" t="s">
        <v>192</v>
      </c>
    </row>
    <row r="19" s="1" customFormat="1" spans="1:21">
      <c r="A19" s="3">
        <v>17430711568</v>
      </c>
      <c r="B19" s="1" t="s">
        <v>253</v>
      </c>
      <c r="C19" s="1" t="s">
        <v>254</v>
      </c>
      <c r="D19" s="1" t="s">
        <v>255</v>
      </c>
      <c r="E19" s="1" t="s">
        <v>256</v>
      </c>
      <c r="F19" s="1" t="s">
        <v>257</v>
      </c>
      <c r="G19" s="1" t="s">
        <v>175</v>
      </c>
      <c r="H19" s="1" t="s">
        <v>176</v>
      </c>
      <c r="I19" s="1" t="s">
        <v>258</v>
      </c>
      <c r="J19" s="1" t="s">
        <v>178</v>
      </c>
      <c r="K19" s="1" t="s">
        <v>258</v>
      </c>
      <c r="L19" s="1" t="s">
        <v>258</v>
      </c>
      <c r="M19" s="1" t="s">
        <v>190</v>
      </c>
      <c r="N19" s="1" t="s">
        <v>190</v>
      </c>
      <c r="O19" s="1" t="s">
        <v>179</v>
      </c>
      <c r="P19" s="1" t="s">
        <v>181</v>
      </c>
      <c r="Q19" s="1" t="s">
        <v>182</v>
      </c>
      <c r="R19" s="1" t="s">
        <v>259</v>
      </c>
      <c r="S19" s="1" t="s">
        <v>184</v>
      </c>
      <c r="T19" s="1" t="s">
        <v>185</v>
      </c>
      <c r="U19" s="1" t="s">
        <v>186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2022-03-28T01:25:30Z</dcterms:created>
  <dcterms:modified xsi:type="dcterms:W3CDTF">2022-03-28T01:39:14Z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23CB52F0FCB04FB2A5BB6D3FE3072A5B</vt:lpwstr>
  </property>
  <property fmtid="{D5CDD505-2E9C-101B-9397-08002B2CF9AE}" pid="3" name="KSOProductBuildVer">
    <vt:lpwstr>2052-11.1.0.11365</vt:lpwstr>
  </property>
</Properties>
</file>