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对账!$A$1:$X$55</definedName>
  </definedNames>
  <calcPr calcId="144525"/>
</workbook>
</file>

<file path=xl/sharedStrings.xml><?xml version="1.0" encoding="utf-8"?>
<sst xmlns="http://schemas.openxmlformats.org/spreadsheetml/2006/main" count="1767" uniqueCount="632">
  <si>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</si>
  <si>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</si>
  <si>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</si>
  <si>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</si>
  <si>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</si>
  <si>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</si>
  <si>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</si>
  <si>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</si>
  <si>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</si>
  <si>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</si>
  <si>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</si>
  <si>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</si>
  <si>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</si>
  <si>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</si>
  <si>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</si>
  <si>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</si>
  <si>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</si>
  <si>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</si>
  <si>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</si>
  <si>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</si>
  <si>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</si>
  <si>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</si>
  <si>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</si>
  <si>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</si>
  <si>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</si>
  <si>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17642339007	</t>
  </si>
  <si>
    <t>Ctrip</t>
  </si>
  <si>
    <t>正常</t>
  </si>
  <si>
    <t>[科勒尔盖布尔斯]比特摩尔酒店(The Biltmore Hotel)(56174656)</t>
  </si>
  <si>
    <t>高级房&lt;2人入住&gt;&lt;不退款&gt;</t>
  </si>
  <si>
    <t>HKD</t>
  </si>
  <si>
    <t>Hernandez/Raidel</t>
  </si>
  <si>
    <t>CA13030220326HKD</t>
  </si>
  <si>
    <t>未提现</t>
  </si>
  <si>
    <t>携程开票</t>
  </si>
  <si>
    <t xml:space="preserve">	</t>
  </si>
  <si>
    <t xml:space="preserve">31115SC096257	</t>
  </si>
  <si>
    <t xml:space="preserve">17657668715	</t>
  </si>
  <si>
    <t>[巴厘岛]巴厘岛凯宾斯基(The Apurva Kempinski Bali)(55799506)</t>
  </si>
  <si>
    <t>悬崖精致套房带私人泳池&lt;不退款&gt;&lt;2人入住&gt;</t>
  </si>
  <si>
    <t>wang/yumin,ma/yan</t>
  </si>
  <si>
    <t xml:space="preserve">1719021	</t>
  </si>
  <si>
    <t xml:space="preserve">17659277458	</t>
  </si>
  <si>
    <t>[海斯]伦敦希思罗机场美居酒店(Mercure London Heathrow Airport)(56185660)</t>
  </si>
  <si>
    <t>标准双人床房&lt;2人入住&gt;&lt;不退款&gt;&lt;早餐&gt;</t>
  </si>
  <si>
    <t>Jones/Neil Anthony,ONeill/Kayleigh</t>
  </si>
  <si>
    <t xml:space="preserve">374313809.	</t>
  </si>
  <si>
    <t xml:space="preserve">17668370298	</t>
  </si>
  <si>
    <t>[兰吉]普瑞米尔奥利伦吉经典酒店(Premiere Classe Rungis - Orly)(70794939)</t>
  </si>
  <si>
    <t>双人床房&lt;不退款&gt;&lt;2人入住&gt;</t>
  </si>
  <si>
    <t>Butet/Jean</t>
  </si>
  <si>
    <t>33200UC000773</t>
  </si>
  <si>
    <t xml:space="preserve">33200UC000774	</t>
  </si>
  <si>
    <t xml:space="preserve">17676497075	</t>
  </si>
  <si>
    <t>[多哈]蒂沃丽花园多哈酒店(Al Najada Doha Hotel by Tivoli)(55801056)</t>
  </si>
  <si>
    <t>高级城景特大床房&lt;2人入住&gt;&lt;不退款&gt;&lt;早餐&gt;</t>
  </si>
  <si>
    <t>Qiu/Tao</t>
  </si>
  <si>
    <t xml:space="preserve">2473137	</t>
  </si>
  <si>
    <t xml:space="preserve">17678070195	</t>
  </si>
  <si>
    <t>[吉隆坡]吉隆坡四季酒店(Four Seasons Hotel Kuala Lumpur)(55542782)</t>
  </si>
  <si>
    <t>城景特大床房&lt;2人入住&gt;&lt;不退款&gt;&lt;早餐&gt;</t>
  </si>
  <si>
    <t>SU/PENG</t>
  </si>
  <si>
    <t xml:space="preserve">17689010817	</t>
  </si>
  <si>
    <t>[哈科]贾柯瑟琳娜酒店(Selina Jaco)(70789507)</t>
  </si>
  <si>
    <t>标准间&lt;2人入住&gt;&lt;不退款&gt;</t>
  </si>
  <si>
    <t>Chapa/Lucas Mateo</t>
  </si>
  <si>
    <t xml:space="preserve">2476356	</t>
  </si>
  <si>
    <t xml:space="preserve">17696550241	</t>
  </si>
  <si>
    <t>[甘榜茹塔牌]丁加奴苏特拉海滩度假酒店(Sutra Beach Resort, Terengganu)(55733555)</t>
  </si>
  <si>
    <t>豪华海景双床房&lt;2人入住&gt;&lt;不退款&gt;</t>
  </si>
  <si>
    <t>SYAHIR/MOHD SYAHIR SYAZWAN</t>
  </si>
  <si>
    <t xml:space="preserve">2477665	</t>
  </si>
  <si>
    <t xml:space="preserve">17696866832	</t>
  </si>
  <si>
    <t>[岘港]岘港富丽华大酒店(Furama Resort Danang)(70391699)</t>
  </si>
  <si>
    <t>园景高级特大床房&lt;2人入住&gt;&lt;不退款&gt;</t>
  </si>
  <si>
    <t>THUY/NGUYEN THI PHUONG</t>
  </si>
  <si>
    <t xml:space="preserve">2477716	</t>
  </si>
  <si>
    <t xml:space="preserve">17696845416	</t>
  </si>
  <si>
    <t>[Lebak Gede]万隆尼欧蒂帕迪优库尔酒店(Hotel Neo Dipatiukur Bandung)(60514391)</t>
  </si>
  <si>
    <t>尼欧房&lt;2人入住&gt;&lt;不退款&gt;</t>
  </si>
  <si>
    <t>rachmani/dian dwi</t>
  </si>
  <si>
    <t xml:space="preserve">17697118979	</t>
  </si>
  <si>
    <t>[洛杉矶]威斯汀洛杉矶博纳旺蒂尔套房酒店(The Westin Bonaventure Hotel and Suites, Los Angeles)(68026268)</t>
  </si>
  <si>
    <t>城市景观客房&lt;不退款&gt;&lt;2人入住&gt;</t>
  </si>
  <si>
    <t>Ortega/Jaryliz</t>
  </si>
  <si>
    <t xml:space="preserve">2477782	</t>
  </si>
  <si>
    <t xml:space="preserve">17697304677	</t>
  </si>
  <si>
    <t>[雅加达]雅加达萨默塞特波林纳酒店(Somerset Berlian Jakarta)(70391166)</t>
  </si>
  <si>
    <t>二间卧室行政公寓&lt;2人入住&gt;&lt;不退款&gt;</t>
  </si>
  <si>
    <t>armand/tino</t>
  </si>
  <si>
    <t xml:space="preserve">2477846	</t>
  </si>
  <si>
    <t xml:space="preserve">31543810	</t>
  </si>
  <si>
    <t xml:space="preserve">17697493053	</t>
  </si>
  <si>
    <t>[盐湖城]盐湖城机场希尔顿花园酒店(Hilton Garden Inn - Salt Lake City Airport)(75220769)</t>
  </si>
  <si>
    <t>客房（1张特大床）&lt;不退款&gt;&lt;2人入住&gt;</t>
  </si>
  <si>
    <t>GE/RONG</t>
  </si>
  <si>
    <t xml:space="preserve">17698227036	</t>
  </si>
  <si>
    <t>[杜伦]杜伦丽笙酒店(Radisson Blu Hotel, Durham)(55280996)</t>
  </si>
  <si>
    <t>标准客房&lt;不退款&gt;&lt;2人入住&gt;</t>
  </si>
  <si>
    <t>Leddy/Sandra</t>
  </si>
  <si>
    <t>取消</t>
  </si>
  <si>
    <t xml:space="preserve">17698527916	</t>
  </si>
  <si>
    <t>[Serifali Mahallesi]纳尔宫酒店(Nar Palace)(89917603)</t>
  </si>
  <si>
    <t>双人床房&lt;2人入住&gt;&lt;不退款&gt;</t>
  </si>
  <si>
    <t>Chattha/Abubakar</t>
  </si>
  <si>
    <t xml:space="preserve">3372854	</t>
  </si>
  <si>
    <t xml:space="preserve">17509860225	</t>
  </si>
  <si>
    <t>[巴黎]索菲特巴黎法布格酒店(Sofitel Paris le Faubourg)(55289799)</t>
  </si>
  <si>
    <t>豪华客房&lt;早餐&gt;&lt;不退款&gt;&lt;2人入住&gt;</t>
  </si>
  <si>
    <t>Velarte/Gabriel</t>
  </si>
  <si>
    <t>CA13030220327HKD</t>
  </si>
  <si>
    <t xml:space="preserve">520205539	</t>
  </si>
  <si>
    <t xml:space="preserve">17649438229	</t>
  </si>
  <si>
    <t>[哈克尼]帷幔酒店(Mondrian London Shoreditch)(55354952)</t>
  </si>
  <si>
    <t>庭院特大床房&lt;2人入住&gt;&lt;不退款&gt;</t>
  </si>
  <si>
    <t>Carr/Paul,Carr/Laurence</t>
  </si>
  <si>
    <t xml:space="preserve">17657510785	</t>
  </si>
  <si>
    <t>[八打灵再也]世界酒店(One World Hotel)(55354748)</t>
  </si>
  <si>
    <t>豪华房(特大床)&lt;2人入住&gt;&lt;不退款&gt;</t>
  </si>
  <si>
    <t>Tan/Chee Beng</t>
  </si>
  <si>
    <t xml:space="preserve">679098444	</t>
  </si>
  <si>
    <t xml:space="preserve">17665476875	</t>
  </si>
  <si>
    <t>[拉斯维加斯]拉斯维加斯康士登酒店(The Cosmopolitan of Las Vegas)(55346196)</t>
  </si>
  <si>
    <t>城景两张大号床房&lt;2人入住&gt;&lt;不退款&gt;</t>
  </si>
  <si>
    <t>Vanderkley/Dean Arnold,Bollen/Catharine Rebecca</t>
  </si>
  <si>
    <t xml:space="preserve">17667000185	</t>
  </si>
  <si>
    <t>OUYANG/YIHANG,OUYANG/YIBING</t>
  </si>
  <si>
    <t xml:space="preserve">2471288	</t>
  </si>
  <si>
    <t xml:space="preserve">17667027494	</t>
  </si>
  <si>
    <t>[佩皮尼扬]南佩尼皮昂普瑞米尔经典酒店(Premiere Classe Perpignan Sud)(70790759)</t>
  </si>
  <si>
    <t>标准间1双人床&lt;2人入住&gt;&lt;不退款&gt;</t>
  </si>
  <si>
    <t>Corvisier/Christopher</t>
  </si>
  <si>
    <t xml:space="preserve">2471305	</t>
  </si>
  <si>
    <t xml:space="preserve">33683UC000157	</t>
  </si>
  <si>
    <t xml:space="preserve">17667819561	</t>
  </si>
  <si>
    <t>[曼彻斯特]曼彻斯特波特兰宜必思尚品酒店(Ibis Styles Manchester Portland)(55289891)</t>
  </si>
  <si>
    <t>标准大床房&lt;2人入住&gt;&lt;不退款&gt;&lt;早餐&gt;</t>
  </si>
  <si>
    <t>MCCALL/ELLIE</t>
  </si>
  <si>
    <t xml:space="preserve">2471816	</t>
  </si>
  <si>
    <t xml:space="preserve">984724	</t>
  </si>
  <si>
    <t xml:space="preserve">17679732000	</t>
  </si>
  <si>
    <t>[南雅加达]卡地卡钱德拉酒店(Kartika Chandra Hotel)(55800958)</t>
  </si>
  <si>
    <t>豪华间&lt;2人入住&gt;&lt;不退款&gt;</t>
  </si>
  <si>
    <t>dewi hartati/novita,dewi hartati/novita</t>
  </si>
  <si>
    <t xml:space="preserve">2474851	</t>
  </si>
  <si>
    <t xml:space="preserve">17687462573	</t>
  </si>
  <si>
    <t>[新加坡]新加坡君悦酒店(SG Clean)(Grand Hyatt Singapore (SG Clean))(55694381)</t>
  </si>
  <si>
    <t>豪华房（1张特大床）&lt;2人入住&gt;&lt;不退款&gt;&lt;早餐&gt;</t>
  </si>
  <si>
    <t>COHEN/RAN</t>
  </si>
  <si>
    <t xml:space="preserve">2475463	</t>
  </si>
  <si>
    <t xml:space="preserve">43358006	</t>
  </si>
  <si>
    <t xml:space="preserve">17688609040	</t>
  </si>
  <si>
    <t>[瓜拉丁加奴]明涛酒店(Ming Paragon Hotel)(77371532)</t>
  </si>
  <si>
    <t>Liew/Ann Li</t>
  </si>
  <si>
    <t xml:space="preserve">EXP-1911914173	</t>
  </si>
  <si>
    <t xml:space="preserve">17697893852	</t>
  </si>
  <si>
    <t>[布雷达]布雷达康铂酒店及餐厅(Campanile Hotel &amp; Restaurant Breda)(70794916)</t>
  </si>
  <si>
    <t>Fable/Nicolas</t>
  </si>
  <si>
    <t xml:space="preserve">2478104	</t>
  </si>
  <si>
    <t xml:space="preserve">34278UC000180	</t>
  </si>
  <si>
    <t xml:space="preserve">17698290564	</t>
  </si>
  <si>
    <t>[波士顿]波士顿舒适酒店(Comfort Inn Boston)(55862043)</t>
  </si>
  <si>
    <t>标准双人房&lt;早餐&gt;&lt;不退款&gt;&lt;2人入住&gt;</t>
  </si>
  <si>
    <t>Nielsen/Rune</t>
  </si>
  <si>
    <t xml:space="preserve">2478408	</t>
  </si>
  <si>
    <t xml:space="preserve">17699076847	</t>
  </si>
  <si>
    <t>[圣塞瓦斯蒂安]欧洲塞尔科蒂尔酒店(Sercotel Hotel Europa)(60514430)</t>
  </si>
  <si>
    <t>基础双人房&lt;2人入住&gt;&lt;不退款&gt;</t>
  </si>
  <si>
    <t>LI/PANYUNLONG</t>
  </si>
  <si>
    <t xml:space="preserve">2479012	</t>
  </si>
  <si>
    <t xml:space="preserve">acknowledge	</t>
  </si>
  <si>
    <t xml:space="preserve">17699077937	</t>
  </si>
  <si>
    <t>GONZALEZGARCIA/MIGUEL ANGEL</t>
  </si>
  <si>
    <t xml:space="preserve">EXP-1913361108	</t>
  </si>
  <si>
    <t xml:space="preserve">17699638848	</t>
  </si>
  <si>
    <t>[茂物区]佩索纳阿拉姆度假酒店(Pesona Alam Resort &amp; Spa)(55872316)</t>
  </si>
  <si>
    <t>豪华山景房&lt;2人入住&gt;&lt;不退款&gt;&lt;早餐&gt;</t>
  </si>
  <si>
    <t>Marina/Marina</t>
  </si>
  <si>
    <t xml:space="preserve">212132	</t>
  </si>
  <si>
    <t xml:space="preserve">17699994321	</t>
  </si>
  <si>
    <t>[曼谷]艺术酒店 (SHA Plus+)(Arte Hotel (SHA Plus+))(55452293)</t>
  </si>
  <si>
    <t>豪华双床房&lt;不退款&gt;&lt;2人入住&gt;</t>
  </si>
  <si>
    <t>Song/Dan Dan,Nguyen/Ha Phuong</t>
  </si>
  <si>
    <t xml:space="preserve">HGUConf1913447759	</t>
  </si>
  <si>
    <t xml:space="preserve">17700271082	</t>
  </si>
  <si>
    <t>[Maguwoharjo]日惹阿迪苏琪普托白金会议中心酒店(Platinum Adisucipto Yogyakarta Hotel &amp; Conference Center)(55944752)</t>
  </si>
  <si>
    <t>豪华房&lt;2人入住&gt;&lt;不退款&gt;</t>
  </si>
  <si>
    <t>Ateng/Sherly</t>
  </si>
  <si>
    <t xml:space="preserve">17700541782	</t>
  </si>
  <si>
    <t>[Braga]万隆皇家酒店(ÉL Royale Hotel Bandung)(55254047)</t>
  </si>
  <si>
    <t>康达泰一室房&lt;不退款&gt;&lt;2人入住&gt;</t>
  </si>
  <si>
    <t>permadi/arga</t>
  </si>
  <si>
    <t xml:space="preserve">17705314372	</t>
  </si>
  <si>
    <t>[雅加达]雅加达西普特拉酒店由瑞士贝尔酒店国际管理(Hotel Ciputra Jakarta managed by Swiss-Belhotel International)(55465124)</t>
  </si>
  <si>
    <t>至尊豪华房&lt;不退款&gt;&lt;2人入住&gt;</t>
  </si>
  <si>
    <t>CHEN/LIHUA</t>
  </si>
  <si>
    <t xml:space="preserve">2479811	</t>
  </si>
  <si>
    <t xml:space="preserve">17705593108	</t>
  </si>
  <si>
    <t>[伊斯坦布尔]伊斯坦布尔市假日酒店(Holiday Inn Istanbul City, an Ihg Hotel)(55519583)</t>
  </si>
  <si>
    <t>标准房&lt;2人入住&gt;&lt;不退款&gt;</t>
  </si>
  <si>
    <t>CHEN/WEI</t>
  </si>
  <si>
    <t xml:space="preserve">2479870	</t>
  </si>
  <si>
    <t xml:space="preserve">22749402	</t>
  </si>
  <si>
    <t xml:space="preserve">17705970140	</t>
  </si>
  <si>
    <t>[吉隆坡]华美达唐人街酒店(Ramada Encore by Wyndham Chinatown Kuala Lumpur)(56196508)</t>
  </si>
  <si>
    <t>家庭房&lt;2人入住&gt;&lt;不退款&gt;</t>
  </si>
  <si>
    <t>lau/han chong</t>
  </si>
  <si>
    <t xml:space="preserve">17509854698	</t>
  </si>
  <si>
    <t>CA13030220328HKD</t>
  </si>
  <si>
    <t xml:space="preserve">520205566	</t>
  </si>
  <si>
    <t xml:space="preserve">17665477339	</t>
  </si>
  <si>
    <t>[迪拜]迪拜 - 阿勒马克图姆机场假日酒店(Holiday Inn Dubai Al-Maktoum Airport)(90204579)</t>
  </si>
  <si>
    <t>Zhang/zihao</t>
  </si>
  <si>
    <t xml:space="preserve">23368067	</t>
  </si>
  <si>
    <t xml:space="preserve">17679047980	</t>
  </si>
  <si>
    <t>[亚琛]莱昂纳多亚琛酒店(Leonardo Hotel Aachen)(55831802)</t>
  </si>
  <si>
    <t>舒适房&lt;2人入住&gt;&lt;不退款&gt;</t>
  </si>
  <si>
    <t>Bethke/Lothar</t>
  </si>
  <si>
    <t xml:space="preserve">2474447	</t>
  </si>
  <si>
    <t xml:space="preserve">680260960	</t>
  </si>
  <si>
    <t xml:space="preserve">17680142161	</t>
  </si>
  <si>
    <t>[埃奇韦尔]伦敦北华美达酒店(Ramada London North)(55841795)</t>
  </si>
  <si>
    <t>行政双人床房&lt;2人入住&gt;&lt;不退款&gt;</t>
  </si>
  <si>
    <t>Droy/Steven</t>
  </si>
  <si>
    <t xml:space="preserve">17696297874	</t>
  </si>
  <si>
    <t>[布里斯托尔]智选假日布里斯托尔市中心酒店(Holiday Inn Express Bristol City Centre, an Ihg Hotel)(55598791)</t>
  </si>
  <si>
    <t>双人床房&lt;2人入住&gt;&lt;不退款&gt;&lt;早餐&gt;</t>
  </si>
  <si>
    <t>Chung/Ka Hei,Fu/Wenxin</t>
  </si>
  <si>
    <t xml:space="preserve">23424683	</t>
  </si>
  <si>
    <t xml:space="preserve">17697810275	</t>
  </si>
  <si>
    <t>[马德里]新马德里酒店(Hotel Nuevo Madrid)(55312495)</t>
  </si>
  <si>
    <t>标准双人或双床房&lt;不退款&gt;&lt;2人入住&gt;</t>
  </si>
  <si>
    <t>MARTINEZ ARIAS/JAVIER,MONEDERO MATEO/ROSANA</t>
  </si>
  <si>
    <t xml:space="preserve">2478058	</t>
  </si>
  <si>
    <t xml:space="preserve">Acknowledged	</t>
  </si>
  <si>
    <t xml:space="preserve">17699191877	</t>
  </si>
  <si>
    <t>[马斯喀特]马斯喀特千禧国际酒店(Grand Millennium Muscat)(55289781)</t>
  </si>
  <si>
    <t>经典特大床房&lt;2人入住&gt;&lt;不退款&gt;</t>
  </si>
  <si>
    <t>LI/JIANDONG,CHEN/FENFANG</t>
  </si>
  <si>
    <t xml:space="preserve">1460345	</t>
  </si>
  <si>
    <t xml:space="preserve">17706508431	</t>
  </si>
  <si>
    <t>[Bancarkembar]阿斯顿帝国普禾加多(ASTON Imperium Purwokerto)(55573074)</t>
  </si>
  <si>
    <t>豪华间&lt;不退款&gt;&lt;2人入住&gt;</t>
  </si>
  <si>
    <t>MAHBUBANI/JIMMY MURLI</t>
  </si>
  <si>
    <t xml:space="preserve">17706961764	</t>
  </si>
  <si>
    <t>城景两张双人床房&lt;2人入住&gt;&lt;不退款&gt;</t>
  </si>
  <si>
    <t>Huang/Jiawen,Wu/Boyi</t>
  </si>
  <si>
    <t xml:space="preserve">2480495	</t>
  </si>
  <si>
    <t xml:space="preserve">5100662	</t>
  </si>
  <si>
    <t xml:space="preserve">17707022689	</t>
  </si>
  <si>
    <t>[暖武里]曼谷盛大里士满时尚酒店 (SHA Plus+)(Grand Richmond Stylish Convention Hotel (SHA Plus+))(60467207)</t>
  </si>
  <si>
    <t>豪华双床房&lt;2人入住&gt;&lt;不退款&gt;</t>
  </si>
  <si>
    <t>De la Cruz/Jhonelyn Johara</t>
  </si>
  <si>
    <t xml:space="preserve">2480563	</t>
  </si>
  <si>
    <t xml:space="preserve">17707067721	</t>
  </si>
  <si>
    <t xml:space="preserve">17707147540	</t>
  </si>
  <si>
    <t>[巴黎]卡洛琳公主酒店(Princesse Caroline)(55639771)</t>
  </si>
  <si>
    <t>bouzehouane/sarah</t>
  </si>
  <si>
    <t xml:space="preserve">2480611	</t>
  </si>
  <si>
    <t xml:space="preserve">1	</t>
  </si>
  <si>
    <t xml:space="preserve">17707178575	</t>
  </si>
  <si>
    <t>[新加坡]新加坡史各士皇族酒店(Royal Plaza on Scotts)(56174646)</t>
  </si>
  <si>
    <t>豪华特大床房&lt;早餐&gt;&lt;不退款&gt;&lt;2人入住&gt;</t>
  </si>
  <si>
    <t>bani/Abdul Rahman Rabbani bin Razalee,wiya/Maawiya binte mohamed</t>
  </si>
  <si>
    <t xml:space="preserve">3060498	</t>
  </si>
  <si>
    <t xml:space="preserve">17707652532	</t>
  </si>
  <si>
    <t>[Aarhus C]大西洋酒店(Hotel Atlantic)(55270334)</t>
  </si>
  <si>
    <t>海港景观标准房&lt;早餐&gt;&lt;不退款&gt;&lt;2人入住&gt;</t>
  </si>
  <si>
    <t>Atieh/WASSIM</t>
  </si>
  <si>
    <t xml:space="preserve">2480920	</t>
  </si>
  <si>
    <t xml:space="preserve">106621306	</t>
  </si>
  <si>
    <t xml:space="preserve">17707834903	</t>
  </si>
  <si>
    <t>[芭堤雅]LK总统酒店(LK President)(55639677)</t>
  </si>
  <si>
    <t>豪华双人房&lt;不退款&gt;&lt;2人入住&gt;</t>
  </si>
  <si>
    <t>MA/SHI</t>
  </si>
  <si>
    <t xml:space="preserve">2481034	</t>
  </si>
  <si>
    <t xml:space="preserve">17708133612	</t>
  </si>
  <si>
    <t>[格雷斯]伦敦瑟罗克M25宜必思酒店(Ibis London Thurrock M25)(80332332)</t>
  </si>
  <si>
    <t>标准双人房&lt;2人入住&gt;&lt;不退款&gt;</t>
  </si>
  <si>
    <t>Ismail/Nahas</t>
  </si>
  <si>
    <t xml:space="preserve">17708191670	</t>
  </si>
  <si>
    <t>[伊斯坦布尔]GLK特级海洋水疗套房酒店(GLK Premier Sea Mansion Suites &amp; Spa)(55354793)</t>
  </si>
  <si>
    <t>副楼高级房&lt;2人入住&gt;&lt;不退款&gt;&lt;早餐&gt;</t>
  </si>
  <si>
    <t>Salas/Laura</t>
  </si>
  <si>
    <t xml:space="preserve">2481253	</t>
  </si>
  <si>
    <t xml:space="preserve">17708429606	</t>
  </si>
  <si>
    <t>[三宝垄]帕恩达昂恩酒店(Pandanaran Hotel)(55801125)</t>
  </si>
  <si>
    <t>豪华房&lt;不退款&gt;&lt;2人入住&gt;</t>
  </si>
  <si>
    <t>MUSTOFA/ZAENAL</t>
  </si>
  <si>
    <t>，</t>
  </si>
  <si>
    <t>82025 HKD</t>
  </si>
  <si>
    <t>A220328103618481</t>
  </si>
  <si>
    <t>总计：82025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</si>
  <si>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</si>
  <si>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</si>
  <si>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</si>
  <si>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</si>
  <si>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</si>
  <si>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</si>
  <si>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</si>
  <si>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</si>
  <si>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</si>
  <si>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</si>
  <si>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</si>
  <si>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</si>
  <si>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</si>
  <si>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</si>
  <si>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</si>
  <si>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</si>
  <si>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</si>
  <si>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</si>
  <si>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2022-03-24</t>
  </si>
  <si>
    <t>2481393</t>
  </si>
  <si>
    <t>帕恩达昂恩酒店</t>
  </si>
  <si>
    <t>MUSTOFA ZAENAL</t>
  </si>
  <si>
    <t>2022-03-25</t>
  </si>
  <si>
    <t>退房日周结</t>
  </si>
  <si>
    <t>189.27</t>
  </si>
  <si>
    <t>232.00</t>
  </si>
  <si>
    <t>0</t>
  </si>
  <si>
    <t>0.00</t>
  </si>
  <si>
    <t>携程汇智国际直连</t>
  </si>
  <si>
    <t>925</t>
  </si>
  <si>
    <t>2022-03-24 20:30:38</t>
  </si>
  <si>
    <t>否</t>
  </si>
  <si>
    <t>汇智国际旅游发展有限公司</t>
  </si>
  <si>
    <t>直连</t>
  </si>
  <si>
    <t>2481253</t>
  </si>
  <si>
    <t>GLK特级海洋水疗套房酒店</t>
  </si>
  <si>
    <t>Salas Laura</t>
  </si>
  <si>
    <t>549.85</t>
  </si>
  <si>
    <t>674.00</t>
  </si>
  <si>
    <t>2022-03-24 19:06:39</t>
  </si>
  <si>
    <t>2481227</t>
  </si>
  <si>
    <t>IBIS LONDON THURROCK M25</t>
  </si>
  <si>
    <t>Ismail Nahas</t>
  </si>
  <si>
    <t>394.03</t>
  </si>
  <si>
    <t>483.00</t>
  </si>
  <si>
    <t>2022-03-24 18:34:31</t>
  </si>
  <si>
    <t>2481034</t>
  </si>
  <si>
    <t>LK总统酒店</t>
  </si>
  <si>
    <t>MA SHI</t>
  </si>
  <si>
    <t>228.42</t>
  </si>
  <si>
    <t>280.00</t>
  </si>
  <si>
    <t>2022-03-24 16:40:25</t>
  </si>
  <si>
    <t>2480920</t>
  </si>
  <si>
    <t>奥胡斯阿特兰提克第一酒店</t>
  </si>
  <si>
    <t>Atieh WASSIM</t>
  </si>
  <si>
    <t>875.35</t>
  </si>
  <si>
    <t>1073.00</t>
  </si>
  <si>
    <t>2022-03-24 15:33:05</t>
  </si>
  <si>
    <t>2480626</t>
  </si>
  <si>
    <t>新加坡史各士皇族酒店</t>
  </si>
  <si>
    <t>bani Abdul Rahman Rabbani bin Razalee,wiya Maawiya binte mohamed</t>
  </si>
  <si>
    <t>982.22</t>
  </si>
  <si>
    <t>1204.00</t>
  </si>
  <si>
    <t>2022-03-24 12:07:47</t>
  </si>
  <si>
    <t>2480611</t>
  </si>
  <si>
    <t>卡洛琳公主酒店</t>
  </si>
  <si>
    <t>bouzehouane sarah</t>
  </si>
  <si>
    <t>900.64</t>
  </si>
  <si>
    <t>1104.00</t>
  </si>
  <si>
    <t>2022-03-24 12:02:20</t>
  </si>
  <si>
    <t>2480565</t>
  </si>
  <si>
    <t>日惹阿迪苏琪普托白金会议中心酒店</t>
  </si>
  <si>
    <t>Ateng Sherly</t>
  </si>
  <si>
    <t>163.98</t>
  </si>
  <si>
    <t>201.00</t>
  </si>
  <si>
    <t>2022-03-24 11:24:56</t>
  </si>
  <si>
    <t>2480563</t>
  </si>
  <si>
    <t>里士满时尚会议酒店</t>
  </si>
  <si>
    <t>De la Cruz Jhonelyn Johara</t>
  </si>
  <si>
    <t>341.00</t>
  </si>
  <si>
    <t>418.00</t>
  </si>
  <si>
    <t>2022-03-24 11:30:40</t>
  </si>
  <si>
    <t>2480495</t>
  </si>
  <si>
    <t>威斯汀洛杉矶博纳旺蒂尔套房酒店</t>
  </si>
  <si>
    <t>Huang Jiawen,Wu Boyi</t>
  </si>
  <si>
    <t>1027.91</t>
  </si>
  <si>
    <t>1260.00</t>
  </si>
  <si>
    <t>2022-03-24 10:35:44</t>
  </si>
  <si>
    <t>2480202</t>
  </si>
  <si>
    <t>普禾加多阿斯顿会议中心酒店</t>
  </si>
  <si>
    <t>MAHBUBANI JIMMY MURLI</t>
  </si>
  <si>
    <t>227.36</t>
  </si>
  <si>
    <t>279.00</t>
  </si>
  <si>
    <t>2022-03-24 00:01:07</t>
  </si>
  <si>
    <t>2022-03-23</t>
  </si>
  <si>
    <t>2479967</t>
  </si>
  <si>
    <t>吉隆坡城市便捷唐人街酒店</t>
  </si>
  <si>
    <t>lau han chong</t>
  </si>
  <si>
    <t>142.61</t>
  </si>
  <si>
    <t>175.00</t>
  </si>
  <si>
    <t>2022-03-23 21:02:13</t>
  </si>
  <si>
    <t>2479870</t>
  </si>
  <si>
    <t>伊斯坦布尔市假日酒店</t>
  </si>
  <si>
    <t>CHEN WEI</t>
  </si>
  <si>
    <t>530.50</t>
  </si>
  <si>
    <t>651.00</t>
  </si>
  <si>
    <t>2022-03-23 19:58:19</t>
  </si>
  <si>
    <t>2479657</t>
  </si>
  <si>
    <t>庞赫加尔皇家大酒店</t>
  </si>
  <si>
    <t>permadi arga</t>
  </si>
  <si>
    <t>268.92</t>
  </si>
  <si>
    <t>330.00</t>
  </si>
  <si>
    <t>2022-03-23 17:54:35</t>
  </si>
  <si>
    <t>2479501</t>
  </si>
  <si>
    <t>163.79</t>
  </si>
  <si>
    <t>2022-03-23 16:03:12</t>
  </si>
  <si>
    <t>2479353</t>
  </si>
  <si>
    <t>曼谷阿特酒店</t>
  </si>
  <si>
    <t>Song Dan Dan,Nguyen Ha Phuong</t>
  </si>
  <si>
    <t>290.92</t>
  </si>
  <si>
    <t>357.00</t>
  </si>
  <si>
    <t>2022-03-23 14:04:33</t>
  </si>
  <si>
    <t>2479154</t>
  </si>
  <si>
    <t>佩索纳阿拉姆度假酒店</t>
  </si>
  <si>
    <t>Marina Marina</t>
  </si>
  <si>
    <t>538.65</t>
  </si>
  <si>
    <t>661.00</t>
  </si>
  <si>
    <t>2022-03-23 11:47:49</t>
  </si>
  <si>
    <t>2479014</t>
  </si>
  <si>
    <t>欧洲塞尔科蒂尔酒店</t>
  </si>
  <si>
    <t>GONZALEZGARCIA MIGUEL ANGEL</t>
  </si>
  <si>
    <t>481.61</t>
  </si>
  <si>
    <t>591.00</t>
  </si>
  <si>
    <t>2022-03-23 09:55:41</t>
  </si>
  <si>
    <t>2479012</t>
  </si>
  <si>
    <t>LI PANYUNLONG</t>
  </si>
  <si>
    <t>2022-03-23 09:56:59</t>
  </si>
  <si>
    <t>2478877</t>
  </si>
  <si>
    <t>马斯喀特千禧国际酒店</t>
  </si>
  <si>
    <t>LI JIANDONG,CHEN FENFANG</t>
  </si>
  <si>
    <t>1126.19</t>
  </si>
  <si>
    <t>1382.00</t>
  </si>
  <si>
    <t>2022-03-23 04:40:03</t>
  </si>
  <si>
    <t>2022-03-22</t>
  </si>
  <si>
    <t>2478517</t>
  </si>
  <si>
    <t>纳尔宫酒店</t>
  </si>
  <si>
    <t>Chattha Abubakar</t>
  </si>
  <si>
    <t>139.11</t>
  </si>
  <si>
    <t>171.00</t>
  </si>
  <si>
    <t>2022-03-22 20:11:39</t>
  </si>
  <si>
    <t>2478408</t>
  </si>
  <si>
    <t>波士顿舒适酒店</t>
  </si>
  <si>
    <t>Nielsen Rune</t>
  </si>
  <si>
    <t>1867.80</t>
  </si>
  <si>
    <t>2296.00</t>
  </si>
  <si>
    <t>2022-03-22 18:45:40</t>
  </si>
  <si>
    <t>2478104</t>
  </si>
  <si>
    <t>布雷达康铂酒店及餐厅</t>
  </si>
  <si>
    <t>Fable Nicolas</t>
  </si>
  <si>
    <t>510.06</t>
  </si>
  <si>
    <t>627.00</t>
  </si>
  <si>
    <t>2022-03-22 16:17:11</t>
  </si>
  <si>
    <t>2478058</t>
  </si>
  <si>
    <t>新马德里酒店</t>
  </si>
  <si>
    <t>MARTINEZ ARIAS JAVIER,MONEDERO MATEO ROSANA</t>
  </si>
  <si>
    <t>489.73</t>
  </si>
  <si>
    <t>602.00</t>
  </si>
  <si>
    <t>2022-03-22 15:33:17</t>
  </si>
  <si>
    <t>2477908</t>
  </si>
  <si>
    <t>盐湖城机场希尔顿花园酒店</t>
  </si>
  <si>
    <t>GE RONG</t>
  </si>
  <si>
    <t>1336.58</t>
  </si>
  <si>
    <t>1643.00</t>
  </si>
  <si>
    <t>2022-03-22 13:17:29</t>
  </si>
  <si>
    <t>2477846</t>
  </si>
  <si>
    <t>雅加达萨默塞特波林纳酒店</t>
  </si>
  <si>
    <t>armand tino</t>
  </si>
  <si>
    <t>464.51</t>
  </si>
  <si>
    <t>571.00</t>
  </si>
  <si>
    <t>2022-03-22 12:28:54</t>
  </si>
  <si>
    <t>2477782</t>
  </si>
  <si>
    <t>Ortega Jaryliz</t>
  </si>
  <si>
    <t>1282.08</t>
  </si>
  <si>
    <t>1576.00</t>
  </si>
  <si>
    <t>2022-03-22 11:17:57</t>
  </si>
  <si>
    <t>2477726</t>
  </si>
  <si>
    <t>万隆尼欧蒂帕迪优库尔酒店</t>
  </si>
  <si>
    <t>rachmani dian dwi</t>
  </si>
  <si>
    <t>154.57</t>
  </si>
  <si>
    <t>190.00</t>
  </si>
  <si>
    <t>2022-03-22 10:11:20</t>
  </si>
  <si>
    <t>2477716</t>
  </si>
  <si>
    <t>岘港富丽华大酒店</t>
  </si>
  <si>
    <t>THUY NGUYEN THI PHUONG</t>
  </si>
  <si>
    <t>536.10</t>
  </si>
  <si>
    <t>659.00</t>
  </si>
  <si>
    <t>2022-03-22 10:01:06</t>
  </si>
  <si>
    <t>2477665</t>
  </si>
  <si>
    <t>丁加奴苏特拉海滩度假酒店</t>
  </si>
  <si>
    <t>SYAHIR MOHD SYAHIR SYAZWAN</t>
  </si>
  <si>
    <t>356.31</t>
  </si>
  <si>
    <t>438.00</t>
  </si>
  <si>
    <t>2022-03-22 09:02:59</t>
  </si>
  <si>
    <t>2477599</t>
  </si>
  <si>
    <t>智选假日布里斯托尔市中心酒店</t>
  </si>
  <si>
    <t>Chung Ka Hei,Fu Wenxin</t>
  </si>
  <si>
    <t>614.19</t>
  </si>
  <si>
    <t>755.00</t>
  </si>
  <si>
    <t>2022-03-22 04:41:54</t>
  </si>
  <si>
    <t>2022-03-21</t>
  </si>
  <si>
    <t>2476356</t>
  </si>
  <si>
    <t>贾柯瑟琳娜酒店</t>
  </si>
  <si>
    <t>Chapa Lucas Mateo</t>
  </si>
  <si>
    <t>718.30</t>
  </si>
  <si>
    <t>882.00</t>
  </si>
  <si>
    <t>2022-03-21 09:40:14</t>
  </si>
  <si>
    <t>2022-03-20</t>
  </si>
  <si>
    <t>2476116</t>
  </si>
  <si>
    <t>明涛酒店</t>
  </si>
  <si>
    <t>Liew Ann Li</t>
  </si>
  <si>
    <t>509.81</t>
  </si>
  <si>
    <t>626.00</t>
  </si>
  <si>
    <t>2022-03-20 23:21:34</t>
  </si>
  <si>
    <t>2475463</t>
  </si>
  <si>
    <t>新加坡君悦酒店</t>
  </si>
  <si>
    <t>COHEN RAN</t>
  </si>
  <si>
    <t>6323.00</t>
  </si>
  <si>
    <t>7764.00</t>
  </si>
  <si>
    <t>2022-03-20 15:45:31</t>
  </si>
  <si>
    <t>2474999</t>
  </si>
  <si>
    <t>伦敦北华美达酒店</t>
  </si>
  <si>
    <t>Droy Steven</t>
  </si>
  <si>
    <t>308.66</t>
  </si>
  <si>
    <t>379.00</t>
  </si>
  <si>
    <t>2022-03-20 01:43:14</t>
  </si>
  <si>
    <t>2022-03-19</t>
  </si>
  <si>
    <t>2474851</t>
  </si>
  <si>
    <t>卡地卡钱德拉酒店</t>
  </si>
  <si>
    <t>dewi hartati novita,dewi hartati novita</t>
  </si>
  <si>
    <t>667.16</t>
  </si>
  <si>
    <t>819.00</t>
  </si>
  <si>
    <t>2022-03-19 21:37:10</t>
  </si>
  <si>
    <t>2474447</t>
  </si>
  <si>
    <t>莱昂纳多亚琛酒店</t>
  </si>
  <si>
    <t>Bethke Lothar</t>
  </si>
  <si>
    <t>2329.76</t>
  </si>
  <si>
    <t>2860.00</t>
  </si>
  <si>
    <t>2022-03-19 17:01:25</t>
  </si>
  <si>
    <t>2473879</t>
  </si>
  <si>
    <t>吉隆坡四季酒店</t>
  </si>
  <si>
    <t>SU PENG</t>
  </si>
  <si>
    <t>3699.91</t>
  </si>
  <si>
    <t>4542.00</t>
  </si>
  <si>
    <t>2022-03-19 10:32:07</t>
  </si>
  <si>
    <t>2022-03-18</t>
  </si>
  <si>
    <t>2473137</t>
  </si>
  <si>
    <t>蒂沃里纳哈达多哈酒店</t>
  </si>
  <si>
    <t>Qiu Tao</t>
  </si>
  <si>
    <t>4042.60</t>
  </si>
  <si>
    <t>4970.00</t>
  </si>
  <si>
    <t>2022-03-18 18:36:22</t>
  </si>
  <si>
    <t>2472142</t>
  </si>
  <si>
    <t>普瑞米尔奥利伦吉经典酒店</t>
  </si>
  <si>
    <t>Butet Jean</t>
  </si>
  <si>
    <t>832.92</t>
  </si>
  <si>
    <t>1024.00</t>
  </si>
  <si>
    <t>2022-03-18 03:01:35</t>
  </si>
  <si>
    <t>2022-03-17</t>
  </si>
  <si>
    <t>2471816</t>
  </si>
  <si>
    <t>曼彻斯特波特兰宜必思尚品酒店</t>
  </si>
  <si>
    <t>MCCALL ELLIE</t>
  </si>
  <si>
    <t>454.10</t>
  </si>
  <si>
    <t>558.00</t>
  </si>
  <si>
    <t>2022-03-17 20:52:31</t>
  </si>
  <si>
    <t>2471305</t>
  </si>
  <si>
    <t>佩皮尼昂南高级酒店</t>
  </si>
  <si>
    <t>Corvisier Christopher</t>
  </si>
  <si>
    <t>751.95</t>
  </si>
  <si>
    <t>924.00</t>
  </si>
  <si>
    <t>2022-03-17 16:08:02</t>
  </si>
  <si>
    <t>2471288</t>
  </si>
  <si>
    <t>拉斯维加斯大都会酒店</t>
  </si>
  <si>
    <t>OUYANG YIHANG,OUYANG YIBING</t>
  </si>
  <si>
    <t>1594.23</t>
  </si>
  <si>
    <t>1959.00</t>
  </si>
  <si>
    <t>2022-03-17 15:50:05</t>
  </si>
  <si>
    <t>2470659</t>
  </si>
  <si>
    <t>Vanderkley Dean Arnold,Bollen Catharine Rebecca</t>
  </si>
  <si>
    <t>2022-03-17 08:21:34</t>
  </si>
  <si>
    <t>2470657</t>
  </si>
  <si>
    <t>迪拜 - 阿勒马克图姆机场假日酒店</t>
  </si>
  <si>
    <t>Zhang zihao</t>
  </si>
  <si>
    <t>3198.23</t>
  </si>
  <si>
    <t>3930.00</t>
  </si>
  <si>
    <t>2022-03-17 08:26:33</t>
  </si>
  <si>
    <t>2022-03-16</t>
  </si>
  <si>
    <t>2470318</t>
  </si>
  <si>
    <t>伦敦希思罗美爵酒店</t>
  </si>
  <si>
    <t>Jones Neil Anthony,ONeill Kayleigh</t>
  </si>
  <si>
    <t>348.22</t>
  </si>
  <si>
    <t>427.00</t>
  </si>
  <si>
    <t>2022-03-16 21:50:34</t>
  </si>
  <si>
    <t>2469355</t>
  </si>
  <si>
    <t>巴厘岛凯宾斯基</t>
  </si>
  <si>
    <t>wang yumin,ma yan</t>
  </si>
  <si>
    <t>2102.36</t>
  </si>
  <si>
    <t>2578.00</t>
  </si>
  <si>
    <t>2022-03-16 12:27:21</t>
  </si>
  <si>
    <t>2469273</t>
  </si>
  <si>
    <t>世界酒店</t>
  </si>
  <si>
    <t>Tan Chee Beng</t>
  </si>
  <si>
    <t>870.95</t>
  </si>
  <si>
    <t>1068.00</t>
  </si>
  <si>
    <t>2022-03-16 11:38:11</t>
  </si>
  <si>
    <t>2022-03-15</t>
  </si>
  <si>
    <t>2467221</t>
  </si>
  <si>
    <t>科尔潭酒店</t>
  </si>
  <si>
    <t>Carr Paul,Carr Laurence</t>
  </si>
  <si>
    <t>6873.54</t>
  </si>
  <si>
    <t>8440.00</t>
  </si>
  <si>
    <t>2022-03-15 06:08:12</t>
  </si>
  <si>
    <t>2022-03-14</t>
  </si>
  <si>
    <t>2465620</t>
  </si>
  <si>
    <t>比特摩尔酒店</t>
  </si>
  <si>
    <t>Hernandez Raidel</t>
  </si>
  <si>
    <t>3531.09</t>
  </si>
  <si>
    <t>4354.00</t>
  </si>
  <si>
    <t>2022-03-14 04:46:38</t>
  </si>
  <si>
    <t>2022-02-28</t>
  </si>
  <si>
    <t>2439464</t>
  </si>
  <si>
    <t>索菲特巴黎法布格酒店</t>
  </si>
  <si>
    <t>Velarte Gabriel</t>
  </si>
  <si>
    <t>5557.72</t>
  </si>
  <si>
    <t>6858.00</t>
  </si>
  <si>
    <t>2022-02-28 02:24:52</t>
  </si>
  <si>
    <t>2439459</t>
  </si>
  <si>
    <t>2778.86</t>
  </si>
  <si>
    <t>3429.00</t>
  </si>
  <si>
    <t>2022-02-28 02:20:31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</si>
</sst>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2" fillId="14" borderId="1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7"/>
  <sheetViews>
    <sheetView topLeftCell="A16" workbookViewId="0">
      <selection activeCell="A1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44642</v>
      </c>
      <c r="G2" s="6">
        <v>44643</v>
      </c>
      <c r="H2" s="4">
        <v>1</v>
      </c>
      <c r="I2" s="4">
        <v>1</v>
      </c>
      <c r="J2" s="4">
        <v>1</v>
      </c>
      <c r="K2" s="4" t="s">
        <v>30</v>
      </c>
      <c r="L2" s="4">
        <v>4354</v>
      </c>
      <c r="M2" s="4">
        <v>4354</v>
      </c>
      <c r="N2" s="4" t="s">
        <v>31</v>
      </c>
      <c r="O2" s="4" t="s">
        <v>32</v>
      </c>
      <c r="P2" s="4" t="s">
        <v>33</v>
      </c>
      <c r="Q2" s="4">
        <v>0</v>
      </c>
      <c r="R2" s="7">
        <v>44634</v>
      </c>
      <c r="S2" s="6">
        <v>44646</v>
      </c>
      <c r="T2" s="4" t="s">
        <v>34</v>
      </c>
      <c r="U2" s="4">
        <v>4354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44642</v>
      </c>
      <c r="G3" s="6">
        <v>44643</v>
      </c>
      <c r="H3" s="4">
        <v>1</v>
      </c>
      <c r="I3" s="4">
        <v>1</v>
      </c>
      <c r="J3" s="4">
        <v>1</v>
      </c>
      <c r="K3" s="4" t="s">
        <v>30</v>
      </c>
      <c r="L3" s="4">
        <v>2578</v>
      </c>
      <c r="M3" s="4">
        <v>2578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44646</v>
      </c>
      <c r="T3" s="4" t="s">
        <v>34</v>
      </c>
      <c r="U3" s="4">
        <v>2578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44642</v>
      </c>
      <c r="G4" s="6">
        <v>44643</v>
      </c>
      <c r="H4" s="4">
        <v>1</v>
      </c>
      <c r="I4" s="4">
        <v>1</v>
      </c>
      <c r="J4" s="4">
        <v>1</v>
      </c>
      <c r="K4" s="4" t="s">
        <v>30</v>
      </c>
      <c r="L4" s="4">
        <v>427</v>
      </c>
      <c r="M4" s="4">
        <v>427</v>
      </c>
      <c r="N4" s="4" t="s">
        <v>45</v>
      </c>
      <c r="O4" s="4" t="s">
        <v>32</v>
      </c>
      <c r="P4" s="4" t="s">
        <v>33</v>
      </c>
      <c r="Q4" s="4">
        <v>0</v>
      </c>
      <c r="R4" s="7">
        <v>44636</v>
      </c>
      <c r="S4" s="6">
        <v>44646</v>
      </c>
      <c r="T4" s="4" t="s">
        <v>34</v>
      </c>
      <c r="U4" s="4">
        <v>427</v>
      </c>
      <c r="V4" s="4">
        <v>0</v>
      </c>
      <c r="W4" s="4">
        <v>0</v>
      </c>
      <c r="X4" s="4" t="s">
        <v>35</v>
      </c>
      <c r="Y4" s="4" t="s">
        <v>46</v>
      </c>
    </row>
    <row r="5" s="4" customFormat="1" spans="1:26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44642</v>
      </c>
      <c r="G5" s="6">
        <v>44643</v>
      </c>
      <c r="H5" s="4">
        <v>2</v>
      </c>
      <c r="I5" s="4">
        <v>1</v>
      </c>
      <c r="J5" s="4">
        <v>2</v>
      </c>
      <c r="K5" s="4" t="s">
        <v>30</v>
      </c>
      <c r="L5" s="4">
        <v>1024</v>
      </c>
      <c r="M5" s="4">
        <v>1024</v>
      </c>
      <c r="N5" s="4" t="s">
        <v>50</v>
      </c>
      <c r="O5" s="4" t="s">
        <v>32</v>
      </c>
      <c r="P5" s="4" t="s">
        <v>33</v>
      </c>
      <c r="Q5" s="4">
        <v>0</v>
      </c>
      <c r="R5" s="7">
        <v>44638</v>
      </c>
      <c r="S5" s="6">
        <v>44646</v>
      </c>
      <c r="T5" s="4" t="s">
        <v>34</v>
      </c>
      <c r="U5" s="4">
        <v>1024</v>
      </c>
      <c r="V5" s="4">
        <v>0</v>
      </c>
      <c r="W5" s="4">
        <v>0</v>
      </c>
      <c r="X5" s="4" t="s">
        <v>35</v>
      </c>
      <c r="Y5" s="4" t="s">
        <v>51</v>
      </c>
      <c r="Z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44638</v>
      </c>
      <c r="G6" s="6">
        <v>44643</v>
      </c>
      <c r="H6" s="4">
        <v>1</v>
      </c>
      <c r="I6" s="4">
        <v>5</v>
      </c>
      <c r="J6" s="4">
        <v>5</v>
      </c>
      <c r="K6" s="4" t="s">
        <v>30</v>
      </c>
      <c r="L6" s="4">
        <v>4970</v>
      </c>
      <c r="M6" s="4">
        <v>4970</v>
      </c>
      <c r="N6" s="4" t="s">
        <v>56</v>
      </c>
      <c r="O6" s="4" t="s">
        <v>32</v>
      </c>
      <c r="P6" s="4" t="s">
        <v>33</v>
      </c>
      <c r="Q6" s="4">
        <v>0</v>
      </c>
      <c r="R6" s="7">
        <v>44638</v>
      </c>
      <c r="S6" s="6">
        <v>44646</v>
      </c>
      <c r="T6" s="4" t="s">
        <v>34</v>
      </c>
      <c r="U6" s="4">
        <v>4970</v>
      </c>
      <c r="V6" s="4">
        <v>0</v>
      </c>
      <c r="W6" s="4">
        <v>0</v>
      </c>
      <c r="X6" s="4" t="s">
        <v>57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44640</v>
      </c>
      <c r="G7" s="6">
        <v>44643</v>
      </c>
      <c r="H7" s="4">
        <v>1</v>
      </c>
      <c r="I7" s="4">
        <v>3</v>
      </c>
      <c r="J7" s="4">
        <v>3</v>
      </c>
      <c r="K7" s="4" t="s">
        <v>30</v>
      </c>
      <c r="L7" s="4">
        <v>4542</v>
      </c>
      <c r="M7" s="4">
        <v>4542</v>
      </c>
      <c r="N7" s="4" t="s">
        <v>61</v>
      </c>
      <c r="O7" s="4" t="s">
        <v>32</v>
      </c>
      <c r="P7" s="4" t="s">
        <v>33</v>
      </c>
      <c r="Q7" s="4">
        <v>0</v>
      </c>
      <c r="R7" s="7">
        <v>44639</v>
      </c>
      <c r="S7" s="6">
        <v>44646</v>
      </c>
      <c r="T7" s="4" t="s">
        <v>34</v>
      </c>
      <c r="U7" s="4">
        <v>4542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44642</v>
      </c>
      <c r="G8" s="6">
        <v>44643</v>
      </c>
      <c r="H8" s="4">
        <v>1</v>
      </c>
      <c r="I8" s="4">
        <v>1</v>
      </c>
      <c r="J8" s="4">
        <v>1</v>
      </c>
      <c r="K8" s="4" t="s">
        <v>30</v>
      </c>
      <c r="L8" s="4">
        <v>882</v>
      </c>
      <c r="M8" s="4">
        <v>882</v>
      </c>
      <c r="N8" s="4" t="s">
        <v>65</v>
      </c>
      <c r="O8" s="4" t="s">
        <v>32</v>
      </c>
      <c r="P8" s="4" t="s">
        <v>33</v>
      </c>
      <c r="Q8" s="4">
        <v>0</v>
      </c>
      <c r="R8" s="7">
        <v>44641</v>
      </c>
      <c r="S8" s="6">
        <v>44646</v>
      </c>
      <c r="T8" s="4" t="s">
        <v>34</v>
      </c>
      <c r="U8" s="4">
        <v>882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44642</v>
      </c>
      <c r="G9" s="6">
        <v>44643</v>
      </c>
      <c r="H9" s="4">
        <v>1</v>
      </c>
      <c r="I9" s="4">
        <v>1</v>
      </c>
      <c r="J9" s="4">
        <v>1</v>
      </c>
      <c r="K9" s="4" t="s">
        <v>30</v>
      </c>
      <c r="L9" s="4">
        <v>438</v>
      </c>
      <c r="M9" s="4">
        <v>438</v>
      </c>
      <c r="N9" s="4" t="s">
        <v>70</v>
      </c>
      <c r="O9" s="4" t="s">
        <v>32</v>
      </c>
      <c r="P9" s="4" t="s">
        <v>33</v>
      </c>
      <c r="Q9" s="4">
        <v>0</v>
      </c>
      <c r="R9" s="7">
        <v>44642</v>
      </c>
      <c r="S9" s="6">
        <v>44646</v>
      </c>
      <c r="T9" s="4" t="s">
        <v>34</v>
      </c>
      <c r="U9" s="4">
        <v>438</v>
      </c>
      <c r="V9" s="4">
        <v>0</v>
      </c>
      <c r="W9" s="4">
        <v>0</v>
      </c>
      <c r="X9" s="4" t="s">
        <v>71</v>
      </c>
      <c r="Y9" s="4" t="s">
        <v>35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44642</v>
      </c>
      <c r="G10" s="6">
        <v>44643</v>
      </c>
      <c r="H10" s="4">
        <v>1</v>
      </c>
      <c r="I10" s="4">
        <v>1</v>
      </c>
      <c r="J10" s="4">
        <v>1</v>
      </c>
      <c r="K10" s="4" t="s">
        <v>30</v>
      </c>
      <c r="L10" s="4">
        <v>659</v>
      </c>
      <c r="M10" s="4">
        <v>659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44642</v>
      </c>
      <c r="S10" s="6">
        <v>44646</v>
      </c>
      <c r="T10" s="4" t="s">
        <v>34</v>
      </c>
      <c r="U10" s="4">
        <v>659</v>
      </c>
      <c r="V10" s="4">
        <v>0</v>
      </c>
      <c r="W10" s="4">
        <v>0</v>
      </c>
      <c r="X10" s="4" t="s">
        <v>76</v>
      </c>
      <c r="Y10" s="4" t="s">
        <v>35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44642</v>
      </c>
      <c r="G11" s="6">
        <v>44643</v>
      </c>
      <c r="H11" s="4">
        <v>1</v>
      </c>
      <c r="I11" s="4">
        <v>1</v>
      </c>
      <c r="J11" s="4">
        <v>1</v>
      </c>
      <c r="K11" s="4" t="s">
        <v>30</v>
      </c>
      <c r="L11" s="4">
        <v>190</v>
      </c>
      <c r="M11" s="4">
        <v>190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44642</v>
      </c>
      <c r="S11" s="6">
        <v>44646</v>
      </c>
      <c r="T11" s="4" t="s">
        <v>34</v>
      </c>
      <c r="U11" s="4">
        <v>190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44642</v>
      </c>
      <c r="G12" s="6">
        <v>44643</v>
      </c>
      <c r="H12" s="4">
        <v>1</v>
      </c>
      <c r="I12" s="4">
        <v>1</v>
      </c>
      <c r="J12" s="4">
        <v>1</v>
      </c>
      <c r="K12" s="4" t="s">
        <v>30</v>
      </c>
      <c r="L12" s="4">
        <v>1576</v>
      </c>
      <c r="M12" s="4">
        <v>1576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44642</v>
      </c>
      <c r="S12" s="6">
        <v>44646</v>
      </c>
      <c r="T12" s="4" t="s">
        <v>34</v>
      </c>
      <c r="U12" s="4">
        <v>1576</v>
      </c>
      <c r="V12" s="4">
        <v>0</v>
      </c>
      <c r="W12" s="4">
        <v>0</v>
      </c>
      <c r="X12" s="4" t="s">
        <v>85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44642</v>
      </c>
      <c r="G13" s="6">
        <v>44643</v>
      </c>
      <c r="H13" s="4">
        <v>1</v>
      </c>
      <c r="I13" s="4">
        <v>1</v>
      </c>
      <c r="J13" s="4">
        <v>1</v>
      </c>
      <c r="K13" s="4" t="s">
        <v>30</v>
      </c>
      <c r="L13" s="4">
        <v>571</v>
      </c>
      <c r="M13" s="4">
        <v>571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44642</v>
      </c>
      <c r="S13" s="6">
        <v>44646</v>
      </c>
      <c r="T13" s="4" t="s">
        <v>34</v>
      </c>
      <c r="U13" s="4">
        <v>571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44642</v>
      </c>
      <c r="G14" s="6">
        <v>44643</v>
      </c>
      <c r="H14" s="4">
        <v>1</v>
      </c>
      <c r="I14" s="4">
        <v>1</v>
      </c>
      <c r="J14" s="4">
        <v>1</v>
      </c>
      <c r="K14" s="4" t="s">
        <v>30</v>
      </c>
      <c r="L14" s="4">
        <v>1643</v>
      </c>
      <c r="M14" s="4">
        <v>1643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44642</v>
      </c>
      <c r="S14" s="6">
        <v>44646</v>
      </c>
      <c r="T14" s="4" t="s">
        <v>34</v>
      </c>
      <c r="U14" s="4">
        <v>1643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44642</v>
      </c>
      <c r="G15" s="6">
        <v>44643</v>
      </c>
      <c r="H15" s="4">
        <v>1</v>
      </c>
      <c r="I15" s="4">
        <v>1</v>
      </c>
      <c r="J15" s="4">
        <v>1</v>
      </c>
      <c r="K15" s="4" t="s">
        <v>30</v>
      </c>
      <c r="L15" s="4">
        <v>1523</v>
      </c>
      <c r="M15" s="4">
        <v>1523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44642</v>
      </c>
      <c r="S15" s="6">
        <v>44646</v>
      </c>
      <c r="T15" s="4" t="s">
        <v>34</v>
      </c>
      <c r="U15" s="4">
        <v>1523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100</v>
      </c>
      <c r="D16" s="4" t="s">
        <v>97</v>
      </c>
      <c r="E16" s="4" t="s">
        <v>98</v>
      </c>
      <c r="F16" s="6">
        <v>44642</v>
      </c>
      <c r="G16" s="6">
        <v>44643</v>
      </c>
      <c r="H16" s="4">
        <v>1</v>
      </c>
      <c r="I16" s="4">
        <v>1</v>
      </c>
      <c r="J16" s="4">
        <v>1</v>
      </c>
      <c r="K16" s="4" t="s">
        <v>30</v>
      </c>
      <c r="L16" s="4">
        <v>-1523</v>
      </c>
      <c r="M16" s="4">
        <v>-1523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44642</v>
      </c>
      <c r="S16" s="6">
        <v>44646</v>
      </c>
      <c r="T16" s="4" t="s">
        <v>34</v>
      </c>
      <c r="U16" s="4">
        <v>-1523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44642</v>
      </c>
      <c r="G17" s="6">
        <v>44643</v>
      </c>
      <c r="H17" s="4">
        <v>1</v>
      </c>
      <c r="I17" s="4">
        <v>1</v>
      </c>
      <c r="J17" s="4">
        <v>1</v>
      </c>
      <c r="K17" s="4" t="s">
        <v>30</v>
      </c>
      <c r="L17" s="4">
        <v>171</v>
      </c>
      <c r="M17" s="4">
        <v>171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44642</v>
      </c>
      <c r="S17" s="6">
        <v>44646</v>
      </c>
      <c r="T17" s="4" t="s">
        <v>34</v>
      </c>
      <c r="U17" s="4">
        <v>171</v>
      </c>
      <c r="V17" s="4">
        <v>0</v>
      </c>
      <c r="W17" s="4">
        <v>0</v>
      </c>
      <c r="X17" s="4" t="s">
        <v>35</v>
      </c>
      <c r="Y17" s="4" t="s">
        <v>105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107</v>
      </c>
      <c r="E18" s="4" t="s">
        <v>108</v>
      </c>
      <c r="F18" s="6">
        <v>44642</v>
      </c>
      <c r="G18" s="6">
        <v>44644</v>
      </c>
      <c r="H18" s="4">
        <v>1</v>
      </c>
      <c r="I18" s="4">
        <v>2</v>
      </c>
      <c r="J18" s="4">
        <v>2</v>
      </c>
      <c r="K18" s="4" t="s">
        <v>30</v>
      </c>
      <c r="L18" s="4">
        <v>6858</v>
      </c>
      <c r="M18" s="4">
        <v>6858</v>
      </c>
      <c r="N18" s="4" t="s">
        <v>109</v>
      </c>
      <c r="O18" s="4" t="s">
        <v>110</v>
      </c>
      <c r="P18" s="4" t="s">
        <v>33</v>
      </c>
      <c r="Q18" s="4">
        <v>0</v>
      </c>
      <c r="R18" s="7">
        <v>44620</v>
      </c>
      <c r="S18" s="6">
        <v>44647</v>
      </c>
      <c r="T18" s="4" t="s">
        <v>34</v>
      </c>
      <c r="U18" s="4">
        <v>6858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44640</v>
      </c>
      <c r="G19" s="6">
        <v>44644</v>
      </c>
      <c r="H19" s="4">
        <v>1</v>
      </c>
      <c r="I19" s="4">
        <v>4</v>
      </c>
      <c r="J19" s="4">
        <v>4</v>
      </c>
      <c r="K19" s="4" t="s">
        <v>30</v>
      </c>
      <c r="L19" s="4">
        <v>8440</v>
      </c>
      <c r="M19" s="4">
        <v>8440</v>
      </c>
      <c r="N19" s="4" t="s">
        <v>115</v>
      </c>
      <c r="O19" s="4" t="s">
        <v>110</v>
      </c>
      <c r="P19" s="4" t="s">
        <v>33</v>
      </c>
      <c r="Q19" s="4">
        <v>0</v>
      </c>
      <c r="R19" s="7">
        <v>44635</v>
      </c>
      <c r="S19" s="6">
        <v>44647</v>
      </c>
      <c r="T19" s="4" t="s">
        <v>34</v>
      </c>
      <c r="U19" s="4">
        <v>8440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44642</v>
      </c>
      <c r="G20" s="6">
        <v>44644</v>
      </c>
      <c r="H20" s="4">
        <v>1</v>
      </c>
      <c r="I20" s="4">
        <v>2</v>
      </c>
      <c r="J20" s="4">
        <v>2</v>
      </c>
      <c r="K20" s="4" t="s">
        <v>30</v>
      </c>
      <c r="L20" s="4">
        <v>1068</v>
      </c>
      <c r="M20" s="4">
        <v>1068</v>
      </c>
      <c r="N20" s="4" t="s">
        <v>119</v>
      </c>
      <c r="O20" s="4" t="s">
        <v>110</v>
      </c>
      <c r="P20" s="4" t="s">
        <v>33</v>
      </c>
      <c r="Q20" s="4">
        <v>0</v>
      </c>
      <c r="R20" s="7">
        <v>44636</v>
      </c>
      <c r="S20" s="6">
        <v>44647</v>
      </c>
      <c r="T20" s="4" t="s">
        <v>34</v>
      </c>
      <c r="U20" s="4">
        <v>1068</v>
      </c>
      <c r="V20" s="4">
        <v>0</v>
      </c>
      <c r="W20" s="4">
        <v>0</v>
      </c>
      <c r="X20" s="4" t="s">
        <v>35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44643</v>
      </c>
      <c r="G21" s="6">
        <v>44644</v>
      </c>
      <c r="H21" s="4">
        <v>1</v>
      </c>
      <c r="I21" s="4">
        <v>1</v>
      </c>
      <c r="J21" s="4">
        <v>1</v>
      </c>
      <c r="K21" s="4" t="s">
        <v>30</v>
      </c>
      <c r="L21" s="4">
        <v>1959</v>
      </c>
      <c r="M21" s="4">
        <v>1959</v>
      </c>
      <c r="N21" s="4" t="s">
        <v>124</v>
      </c>
      <c r="O21" s="4" t="s">
        <v>110</v>
      </c>
      <c r="P21" s="4" t="s">
        <v>33</v>
      </c>
      <c r="Q21" s="4">
        <v>0</v>
      </c>
      <c r="R21" s="7">
        <v>44637</v>
      </c>
      <c r="S21" s="6">
        <v>44647</v>
      </c>
      <c r="T21" s="4" t="s">
        <v>34</v>
      </c>
      <c r="U21" s="4">
        <v>1959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125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44643</v>
      </c>
      <c r="G22" s="6">
        <v>44644</v>
      </c>
      <c r="H22" s="4">
        <v>1</v>
      </c>
      <c r="I22" s="4">
        <v>1</v>
      </c>
      <c r="J22" s="4">
        <v>1</v>
      </c>
      <c r="K22" s="4" t="s">
        <v>30</v>
      </c>
      <c r="L22" s="4">
        <v>1959</v>
      </c>
      <c r="M22" s="4">
        <v>1959</v>
      </c>
      <c r="N22" s="4" t="s">
        <v>126</v>
      </c>
      <c r="O22" s="4" t="s">
        <v>110</v>
      </c>
      <c r="P22" s="4" t="s">
        <v>33</v>
      </c>
      <c r="Q22" s="4">
        <v>0</v>
      </c>
      <c r="R22" s="7">
        <v>44637</v>
      </c>
      <c r="S22" s="6">
        <v>44647</v>
      </c>
      <c r="T22" s="4" t="s">
        <v>34</v>
      </c>
      <c r="U22" s="4">
        <v>1959</v>
      </c>
      <c r="V22" s="4">
        <v>0</v>
      </c>
      <c r="W22" s="4">
        <v>0</v>
      </c>
      <c r="X22" s="4" t="s">
        <v>127</v>
      </c>
      <c r="Y22" s="4" t="s">
        <v>35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44641</v>
      </c>
      <c r="G23" s="6">
        <v>44644</v>
      </c>
      <c r="H23" s="4">
        <v>1</v>
      </c>
      <c r="I23" s="4">
        <v>3</v>
      </c>
      <c r="J23" s="4">
        <v>3</v>
      </c>
      <c r="K23" s="4" t="s">
        <v>30</v>
      </c>
      <c r="L23" s="4">
        <v>924</v>
      </c>
      <c r="M23" s="4">
        <v>924</v>
      </c>
      <c r="N23" s="4" t="s">
        <v>131</v>
      </c>
      <c r="O23" s="4" t="s">
        <v>110</v>
      </c>
      <c r="P23" s="4" t="s">
        <v>33</v>
      </c>
      <c r="Q23" s="4">
        <v>0</v>
      </c>
      <c r="R23" s="7">
        <v>44637</v>
      </c>
      <c r="S23" s="6">
        <v>44647</v>
      </c>
      <c r="T23" s="4" t="s">
        <v>34</v>
      </c>
      <c r="U23" s="4">
        <v>924</v>
      </c>
      <c r="V23" s="4">
        <v>0</v>
      </c>
      <c r="W23" s="4">
        <v>0</v>
      </c>
      <c r="X23" s="4" t="s">
        <v>132</v>
      </c>
      <c r="Y23" s="4" t="s">
        <v>133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44643</v>
      </c>
      <c r="G24" s="6">
        <v>44644</v>
      </c>
      <c r="H24" s="4">
        <v>1</v>
      </c>
      <c r="I24" s="4">
        <v>1</v>
      </c>
      <c r="J24" s="4">
        <v>1</v>
      </c>
      <c r="K24" s="4" t="s">
        <v>30</v>
      </c>
      <c r="L24" s="4">
        <v>558</v>
      </c>
      <c r="M24" s="4">
        <v>558</v>
      </c>
      <c r="N24" s="4" t="s">
        <v>137</v>
      </c>
      <c r="O24" s="4" t="s">
        <v>110</v>
      </c>
      <c r="P24" s="4" t="s">
        <v>33</v>
      </c>
      <c r="Q24" s="4">
        <v>0</v>
      </c>
      <c r="R24" s="7">
        <v>44637</v>
      </c>
      <c r="S24" s="6">
        <v>44647</v>
      </c>
      <c r="T24" s="4" t="s">
        <v>34</v>
      </c>
      <c r="U24" s="4">
        <v>558</v>
      </c>
      <c r="V24" s="4">
        <v>0</v>
      </c>
      <c r="W24" s="4">
        <v>0</v>
      </c>
      <c r="X24" s="4" t="s">
        <v>138</v>
      </c>
      <c r="Y24" s="4" t="s">
        <v>139</v>
      </c>
    </row>
    <row r="25" s="4" customFormat="1" spans="1:25">
      <c r="A25" s="4" t="s">
        <v>140</v>
      </c>
      <c r="B25" s="4" t="s">
        <v>26</v>
      </c>
      <c r="C25" s="4" t="s">
        <v>27</v>
      </c>
      <c r="D25" s="4" t="s">
        <v>141</v>
      </c>
      <c r="E25" s="4" t="s">
        <v>142</v>
      </c>
      <c r="F25" s="6">
        <v>44641</v>
      </c>
      <c r="G25" s="6">
        <v>44644</v>
      </c>
      <c r="H25" s="4">
        <v>1</v>
      </c>
      <c r="I25" s="4">
        <v>3</v>
      </c>
      <c r="J25" s="4">
        <v>3</v>
      </c>
      <c r="K25" s="4" t="s">
        <v>30</v>
      </c>
      <c r="L25" s="4">
        <v>819</v>
      </c>
      <c r="M25" s="4">
        <v>819</v>
      </c>
      <c r="N25" s="4" t="s">
        <v>143</v>
      </c>
      <c r="O25" s="4" t="s">
        <v>110</v>
      </c>
      <c r="P25" s="4" t="s">
        <v>33</v>
      </c>
      <c r="Q25" s="4">
        <v>0</v>
      </c>
      <c r="R25" s="7">
        <v>44639</v>
      </c>
      <c r="S25" s="6">
        <v>44647</v>
      </c>
      <c r="T25" s="4" t="s">
        <v>34</v>
      </c>
      <c r="U25" s="4">
        <v>819</v>
      </c>
      <c r="V25" s="4">
        <v>0</v>
      </c>
      <c r="W25" s="4">
        <v>0</v>
      </c>
      <c r="X25" s="4" t="s">
        <v>144</v>
      </c>
      <c r="Y25" s="4" t="s">
        <v>35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44641</v>
      </c>
      <c r="G26" s="6">
        <v>44644</v>
      </c>
      <c r="H26" s="4">
        <v>1</v>
      </c>
      <c r="I26" s="4">
        <v>3</v>
      </c>
      <c r="J26" s="4">
        <v>3</v>
      </c>
      <c r="K26" s="4" t="s">
        <v>30</v>
      </c>
      <c r="L26" s="4">
        <v>7764</v>
      </c>
      <c r="M26" s="4">
        <v>7764</v>
      </c>
      <c r="N26" s="4" t="s">
        <v>148</v>
      </c>
      <c r="O26" s="4" t="s">
        <v>110</v>
      </c>
      <c r="P26" s="4" t="s">
        <v>33</v>
      </c>
      <c r="Q26" s="4">
        <v>0</v>
      </c>
      <c r="R26" s="7">
        <v>44640</v>
      </c>
      <c r="S26" s="6">
        <v>44647</v>
      </c>
      <c r="T26" s="4" t="s">
        <v>34</v>
      </c>
      <c r="U26" s="4">
        <v>7764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29</v>
      </c>
      <c r="F27" s="6">
        <v>44642</v>
      </c>
      <c r="G27" s="6">
        <v>44644</v>
      </c>
      <c r="H27" s="4">
        <v>1</v>
      </c>
      <c r="I27" s="4">
        <v>2</v>
      </c>
      <c r="J27" s="4">
        <v>2</v>
      </c>
      <c r="K27" s="4" t="s">
        <v>30</v>
      </c>
      <c r="L27" s="4">
        <v>626</v>
      </c>
      <c r="M27" s="4">
        <v>626</v>
      </c>
      <c r="N27" s="4" t="s">
        <v>153</v>
      </c>
      <c r="O27" s="4" t="s">
        <v>110</v>
      </c>
      <c r="P27" s="4" t="s">
        <v>33</v>
      </c>
      <c r="Q27" s="4">
        <v>0</v>
      </c>
      <c r="R27" s="7">
        <v>44640</v>
      </c>
      <c r="S27" s="6">
        <v>44647</v>
      </c>
      <c r="T27" s="4" t="s">
        <v>34</v>
      </c>
      <c r="U27" s="4">
        <v>626</v>
      </c>
      <c r="V27" s="4">
        <v>0</v>
      </c>
      <c r="W27" s="4">
        <v>0</v>
      </c>
      <c r="X27" s="4" t="s">
        <v>35</v>
      </c>
      <c r="Y27" s="4" t="s">
        <v>154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103</v>
      </c>
      <c r="F28" s="6">
        <v>44643</v>
      </c>
      <c r="G28" s="6">
        <v>44644</v>
      </c>
      <c r="H28" s="4">
        <v>1</v>
      </c>
      <c r="I28" s="4">
        <v>1</v>
      </c>
      <c r="J28" s="4">
        <v>1</v>
      </c>
      <c r="K28" s="4" t="s">
        <v>30</v>
      </c>
      <c r="L28" s="4">
        <v>627</v>
      </c>
      <c r="M28" s="4">
        <v>627</v>
      </c>
      <c r="N28" s="4" t="s">
        <v>157</v>
      </c>
      <c r="O28" s="4" t="s">
        <v>110</v>
      </c>
      <c r="P28" s="4" t="s">
        <v>33</v>
      </c>
      <c r="Q28" s="4">
        <v>0</v>
      </c>
      <c r="R28" s="7">
        <v>44642</v>
      </c>
      <c r="S28" s="6">
        <v>44647</v>
      </c>
      <c r="T28" s="4" t="s">
        <v>34</v>
      </c>
      <c r="U28" s="4">
        <v>627</v>
      </c>
      <c r="V28" s="4">
        <v>0</v>
      </c>
      <c r="W28" s="4">
        <v>0</v>
      </c>
      <c r="X28" s="4" t="s">
        <v>158</v>
      </c>
      <c r="Y28" s="4" t="s">
        <v>159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44642</v>
      </c>
      <c r="G29" s="6">
        <v>44644</v>
      </c>
      <c r="H29" s="4">
        <v>1</v>
      </c>
      <c r="I29" s="4">
        <v>2</v>
      </c>
      <c r="J29" s="4">
        <v>2</v>
      </c>
      <c r="K29" s="4" t="s">
        <v>30</v>
      </c>
      <c r="L29" s="4">
        <v>2296</v>
      </c>
      <c r="M29" s="4">
        <v>2296</v>
      </c>
      <c r="N29" s="4" t="s">
        <v>163</v>
      </c>
      <c r="O29" s="4" t="s">
        <v>110</v>
      </c>
      <c r="P29" s="4" t="s">
        <v>33</v>
      </c>
      <c r="Q29" s="4">
        <v>0</v>
      </c>
      <c r="R29" s="7">
        <v>44642</v>
      </c>
      <c r="S29" s="6">
        <v>44647</v>
      </c>
      <c r="T29" s="4" t="s">
        <v>34</v>
      </c>
      <c r="U29" s="4">
        <v>2296</v>
      </c>
      <c r="V29" s="4">
        <v>0</v>
      </c>
      <c r="W29" s="4">
        <v>0</v>
      </c>
      <c r="X29" s="4" t="s">
        <v>164</v>
      </c>
      <c r="Y29" s="4" t="s">
        <v>35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44643</v>
      </c>
      <c r="G30" s="6">
        <v>44644</v>
      </c>
      <c r="H30" s="4">
        <v>1</v>
      </c>
      <c r="I30" s="4">
        <v>1</v>
      </c>
      <c r="J30" s="4">
        <v>1</v>
      </c>
      <c r="K30" s="4" t="s">
        <v>30</v>
      </c>
      <c r="L30" s="4">
        <v>591</v>
      </c>
      <c r="M30" s="4">
        <v>591</v>
      </c>
      <c r="N30" s="4" t="s">
        <v>168</v>
      </c>
      <c r="O30" s="4" t="s">
        <v>110</v>
      </c>
      <c r="P30" s="4" t="s">
        <v>33</v>
      </c>
      <c r="Q30" s="4">
        <v>0</v>
      </c>
      <c r="R30" s="7">
        <v>44643</v>
      </c>
      <c r="S30" s="6">
        <v>44647</v>
      </c>
      <c r="T30" s="4" t="s">
        <v>34</v>
      </c>
      <c r="U30" s="4">
        <v>591</v>
      </c>
      <c r="V30" s="4">
        <v>0</v>
      </c>
      <c r="W30" s="4">
        <v>0</v>
      </c>
      <c r="X30" s="4" t="s">
        <v>169</v>
      </c>
      <c r="Y30" s="4" t="s">
        <v>170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44643</v>
      </c>
      <c r="G31" s="6">
        <v>44644</v>
      </c>
      <c r="H31" s="4">
        <v>1</v>
      </c>
      <c r="I31" s="4">
        <v>1</v>
      </c>
      <c r="J31" s="4">
        <v>1</v>
      </c>
      <c r="K31" s="4" t="s">
        <v>30</v>
      </c>
      <c r="L31" s="4">
        <v>591</v>
      </c>
      <c r="M31" s="4">
        <v>591</v>
      </c>
      <c r="N31" s="4" t="s">
        <v>172</v>
      </c>
      <c r="O31" s="4" t="s">
        <v>110</v>
      </c>
      <c r="P31" s="4" t="s">
        <v>33</v>
      </c>
      <c r="Q31" s="4">
        <v>0</v>
      </c>
      <c r="R31" s="7">
        <v>44643</v>
      </c>
      <c r="S31" s="6">
        <v>44647</v>
      </c>
      <c r="T31" s="4" t="s">
        <v>34</v>
      </c>
      <c r="U31" s="4">
        <v>591</v>
      </c>
      <c r="V31" s="4">
        <v>0</v>
      </c>
      <c r="W31" s="4">
        <v>0</v>
      </c>
      <c r="X31" s="4" t="s">
        <v>35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44643</v>
      </c>
      <c r="G32" s="6">
        <v>44644</v>
      </c>
      <c r="H32" s="4">
        <v>1</v>
      </c>
      <c r="I32" s="4">
        <v>1</v>
      </c>
      <c r="J32" s="4">
        <v>1</v>
      </c>
      <c r="K32" s="4" t="s">
        <v>30</v>
      </c>
      <c r="L32" s="4">
        <v>661</v>
      </c>
      <c r="M32" s="4">
        <v>661</v>
      </c>
      <c r="N32" s="4" t="s">
        <v>177</v>
      </c>
      <c r="O32" s="4" t="s">
        <v>110</v>
      </c>
      <c r="P32" s="4" t="s">
        <v>33</v>
      </c>
      <c r="Q32" s="4">
        <v>0</v>
      </c>
      <c r="R32" s="7">
        <v>44643</v>
      </c>
      <c r="S32" s="6">
        <v>44647</v>
      </c>
      <c r="T32" s="4" t="s">
        <v>34</v>
      </c>
      <c r="U32" s="4">
        <v>661</v>
      </c>
      <c r="V32" s="4">
        <v>0</v>
      </c>
      <c r="W32" s="4">
        <v>0</v>
      </c>
      <c r="X32" s="4" t="s">
        <v>35</v>
      </c>
      <c r="Y32" s="4" t="s">
        <v>178</v>
      </c>
    </row>
    <row r="33" s="4" customFormat="1" spans="1:25">
      <c r="A33" s="4" t="s">
        <v>179</v>
      </c>
      <c r="B33" s="4" t="s">
        <v>26</v>
      </c>
      <c r="C33" s="4" t="s">
        <v>27</v>
      </c>
      <c r="D33" s="4" t="s">
        <v>180</v>
      </c>
      <c r="E33" s="4" t="s">
        <v>181</v>
      </c>
      <c r="F33" s="6">
        <v>44643</v>
      </c>
      <c r="G33" s="6">
        <v>44644</v>
      </c>
      <c r="H33" s="4">
        <v>1</v>
      </c>
      <c r="I33" s="4">
        <v>1</v>
      </c>
      <c r="J33" s="4">
        <v>1</v>
      </c>
      <c r="K33" s="4" t="s">
        <v>30</v>
      </c>
      <c r="L33" s="4">
        <v>357</v>
      </c>
      <c r="M33" s="4">
        <v>357</v>
      </c>
      <c r="N33" s="4" t="s">
        <v>182</v>
      </c>
      <c r="O33" s="4" t="s">
        <v>110</v>
      </c>
      <c r="P33" s="4" t="s">
        <v>33</v>
      </c>
      <c r="Q33" s="4">
        <v>0</v>
      </c>
      <c r="R33" s="7">
        <v>44643</v>
      </c>
      <c r="S33" s="6">
        <v>44647</v>
      </c>
      <c r="T33" s="4" t="s">
        <v>34</v>
      </c>
      <c r="U33" s="4">
        <v>357</v>
      </c>
      <c r="V33" s="4">
        <v>0</v>
      </c>
      <c r="W33" s="4">
        <v>0</v>
      </c>
      <c r="X33" s="4" t="s">
        <v>35</v>
      </c>
      <c r="Y33" s="4" t="s">
        <v>183</v>
      </c>
    </row>
    <row r="34" s="4" customFormat="1" spans="1:25">
      <c r="A34" s="4" t="s">
        <v>184</v>
      </c>
      <c r="B34" s="4" t="s">
        <v>26</v>
      </c>
      <c r="C34" s="4" t="s">
        <v>27</v>
      </c>
      <c r="D34" s="4" t="s">
        <v>185</v>
      </c>
      <c r="E34" s="4" t="s">
        <v>186</v>
      </c>
      <c r="F34" s="6">
        <v>44643</v>
      </c>
      <c r="G34" s="6">
        <v>44644</v>
      </c>
      <c r="H34" s="4">
        <v>1</v>
      </c>
      <c r="I34" s="4">
        <v>1</v>
      </c>
      <c r="J34" s="4">
        <v>1</v>
      </c>
      <c r="K34" s="4" t="s">
        <v>30</v>
      </c>
      <c r="L34" s="4">
        <v>201</v>
      </c>
      <c r="M34" s="4">
        <v>201</v>
      </c>
      <c r="N34" s="4" t="s">
        <v>187</v>
      </c>
      <c r="O34" s="4" t="s">
        <v>110</v>
      </c>
      <c r="P34" s="4" t="s">
        <v>33</v>
      </c>
      <c r="Q34" s="4">
        <v>0</v>
      </c>
      <c r="R34" s="7">
        <v>44643</v>
      </c>
      <c r="S34" s="6">
        <v>44647</v>
      </c>
      <c r="T34" s="4" t="s">
        <v>34</v>
      </c>
      <c r="U34" s="4">
        <v>201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44643</v>
      </c>
      <c r="G35" s="6">
        <v>44644</v>
      </c>
      <c r="H35" s="4">
        <v>1</v>
      </c>
      <c r="I35" s="4">
        <v>1</v>
      </c>
      <c r="J35" s="4">
        <v>1</v>
      </c>
      <c r="K35" s="4" t="s">
        <v>30</v>
      </c>
      <c r="L35" s="4">
        <v>330</v>
      </c>
      <c r="M35" s="4">
        <v>330</v>
      </c>
      <c r="N35" s="4" t="s">
        <v>191</v>
      </c>
      <c r="O35" s="4" t="s">
        <v>110</v>
      </c>
      <c r="P35" s="4" t="s">
        <v>33</v>
      </c>
      <c r="Q35" s="4">
        <v>0</v>
      </c>
      <c r="R35" s="7">
        <v>44643</v>
      </c>
      <c r="S35" s="6">
        <v>44647</v>
      </c>
      <c r="T35" s="4" t="s">
        <v>34</v>
      </c>
      <c r="U35" s="4">
        <v>330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44643</v>
      </c>
      <c r="G36" s="6">
        <v>44644</v>
      </c>
      <c r="H36" s="4">
        <v>1</v>
      </c>
      <c r="I36" s="4">
        <v>1</v>
      </c>
      <c r="J36" s="4">
        <v>1</v>
      </c>
      <c r="K36" s="4" t="s">
        <v>30</v>
      </c>
      <c r="L36" s="4">
        <v>372</v>
      </c>
      <c r="M36" s="4">
        <v>372</v>
      </c>
      <c r="N36" s="4" t="s">
        <v>195</v>
      </c>
      <c r="O36" s="4" t="s">
        <v>110</v>
      </c>
      <c r="P36" s="4" t="s">
        <v>33</v>
      </c>
      <c r="Q36" s="4">
        <v>0</v>
      </c>
      <c r="R36" s="7">
        <v>44643</v>
      </c>
      <c r="S36" s="6">
        <v>44647</v>
      </c>
      <c r="T36" s="4" t="s">
        <v>34</v>
      </c>
      <c r="U36" s="4">
        <v>372</v>
      </c>
      <c r="V36" s="4">
        <v>0</v>
      </c>
      <c r="W36" s="4">
        <v>0</v>
      </c>
      <c r="X36" s="4" t="s">
        <v>196</v>
      </c>
      <c r="Y36" s="4" t="s">
        <v>35</v>
      </c>
    </row>
    <row r="37" s="4" customFormat="1" spans="1:25">
      <c r="A37" s="4" t="s">
        <v>192</v>
      </c>
      <c r="B37" s="4" t="s">
        <v>26</v>
      </c>
      <c r="C37" s="4" t="s">
        <v>100</v>
      </c>
      <c r="D37" s="4" t="s">
        <v>193</v>
      </c>
      <c r="E37" s="4" t="s">
        <v>194</v>
      </c>
      <c r="F37" s="6">
        <v>44643</v>
      </c>
      <c r="G37" s="6">
        <v>44644</v>
      </c>
      <c r="H37" s="4">
        <v>1</v>
      </c>
      <c r="I37" s="4">
        <v>1</v>
      </c>
      <c r="J37" s="4">
        <v>1</v>
      </c>
      <c r="K37" s="4" t="s">
        <v>30</v>
      </c>
      <c r="L37" s="4">
        <v>-372</v>
      </c>
      <c r="M37" s="4">
        <v>-372</v>
      </c>
      <c r="N37" s="4" t="s">
        <v>195</v>
      </c>
      <c r="O37" s="4" t="s">
        <v>110</v>
      </c>
      <c r="P37" s="4" t="s">
        <v>33</v>
      </c>
      <c r="Q37" s="4">
        <v>0</v>
      </c>
      <c r="R37" s="7">
        <v>44643</v>
      </c>
      <c r="S37" s="6">
        <v>44647</v>
      </c>
      <c r="T37" s="4" t="s">
        <v>34</v>
      </c>
      <c r="U37" s="4">
        <v>-372</v>
      </c>
      <c r="V37" s="4">
        <v>0</v>
      </c>
      <c r="W37" s="4">
        <v>0</v>
      </c>
      <c r="X37" s="4" t="s">
        <v>196</v>
      </c>
      <c r="Y37" s="4" t="s">
        <v>35</v>
      </c>
    </row>
    <row r="38" s="4" customFormat="1" spans="1:25">
      <c r="A38" s="4" t="s">
        <v>197</v>
      </c>
      <c r="B38" s="4" t="s">
        <v>26</v>
      </c>
      <c r="C38" s="4" t="s">
        <v>27</v>
      </c>
      <c r="D38" s="4" t="s">
        <v>198</v>
      </c>
      <c r="E38" s="4" t="s">
        <v>199</v>
      </c>
      <c r="F38" s="6">
        <v>44643</v>
      </c>
      <c r="G38" s="6">
        <v>44644</v>
      </c>
      <c r="H38" s="4">
        <v>1</v>
      </c>
      <c r="I38" s="4">
        <v>1</v>
      </c>
      <c r="J38" s="4">
        <v>1</v>
      </c>
      <c r="K38" s="4" t="s">
        <v>30</v>
      </c>
      <c r="L38" s="4">
        <v>651</v>
      </c>
      <c r="M38" s="4">
        <v>651</v>
      </c>
      <c r="N38" s="4" t="s">
        <v>200</v>
      </c>
      <c r="O38" s="4" t="s">
        <v>110</v>
      </c>
      <c r="P38" s="4" t="s">
        <v>33</v>
      </c>
      <c r="Q38" s="4">
        <v>0</v>
      </c>
      <c r="R38" s="7">
        <v>44643</v>
      </c>
      <c r="S38" s="6">
        <v>44647</v>
      </c>
      <c r="T38" s="4" t="s">
        <v>34</v>
      </c>
      <c r="U38" s="4">
        <v>651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44643</v>
      </c>
      <c r="G39" s="6">
        <v>44644</v>
      </c>
      <c r="H39" s="4">
        <v>1</v>
      </c>
      <c r="I39" s="4">
        <v>1</v>
      </c>
      <c r="J39" s="4">
        <v>1</v>
      </c>
      <c r="K39" s="4" t="s">
        <v>30</v>
      </c>
      <c r="L39" s="4">
        <v>175</v>
      </c>
      <c r="M39" s="4">
        <v>175</v>
      </c>
      <c r="N39" s="4" t="s">
        <v>206</v>
      </c>
      <c r="O39" s="4" t="s">
        <v>110</v>
      </c>
      <c r="P39" s="4" t="s">
        <v>33</v>
      </c>
      <c r="Q39" s="4">
        <v>0</v>
      </c>
      <c r="R39" s="7">
        <v>44643</v>
      </c>
      <c r="S39" s="6">
        <v>44647</v>
      </c>
      <c r="T39" s="4" t="s">
        <v>34</v>
      </c>
      <c r="U39" s="4">
        <v>175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207</v>
      </c>
      <c r="B40" s="4" t="s">
        <v>26</v>
      </c>
      <c r="C40" s="4" t="s">
        <v>27</v>
      </c>
      <c r="D40" s="4" t="s">
        <v>107</v>
      </c>
      <c r="E40" s="4" t="s">
        <v>108</v>
      </c>
      <c r="F40" s="6">
        <v>44644</v>
      </c>
      <c r="G40" s="6">
        <v>44645</v>
      </c>
      <c r="H40" s="4">
        <v>1</v>
      </c>
      <c r="I40" s="4">
        <v>1</v>
      </c>
      <c r="J40" s="4">
        <v>1</v>
      </c>
      <c r="K40" s="4" t="s">
        <v>30</v>
      </c>
      <c r="L40" s="4">
        <v>3429</v>
      </c>
      <c r="M40" s="4">
        <v>3429</v>
      </c>
      <c r="N40" s="4" t="s">
        <v>109</v>
      </c>
      <c r="O40" s="4" t="s">
        <v>208</v>
      </c>
      <c r="P40" s="4" t="s">
        <v>33</v>
      </c>
      <c r="Q40" s="4">
        <v>0</v>
      </c>
      <c r="R40" s="7">
        <v>44620</v>
      </c>
      <c r="S40" s="6">
        <v>44648</v>
      </c>
      <c r="T40" s="4" t="s">
        <v>34</v>
      </c>
      <c r="U40" s="4">
        <v>3429</v>
      </c>
      <c r="V40" s="4">
        <v>0</v>
      </c>
      <c r="W40" s="4">
        <v>0</v>
      </c>
      <c r="X40" s="4" t="s">
        <v>35</v>
      </c>
      <c r="Y40" s="4" t="s">
        <v>209</v>
      </c>
    </row>
    <row r="41" s="4" customFormat="1" spans="1:25">
      <c r="A41" s="4" t="s">
        <v>210</v>
      </c>
      <c r="B41" s="4" t="s">
        <v>26</v>
      </c>
      <c r="C41" s="4" t="s">
        <v>27</v>
      </c>
      <c r="D41" s="4" t="s">
        <v>211</v>
      </c>
      <c r="E41" s="4" t="s">
        <v>199</v>
      </c>
      <c r="F41" s="6">
        <v>44640</v>
      </c>
      <c r="G41" s="6">
        <v>44645</v>
      </c>
      <c r="H41" s="4">
        <v>1</v>
      </c>
      <c r="I41" s="4">
        <v>5</v>
      </c>
      <c r="J41" s="4">
        <v>5</v>
      </c>
      <c r="K41" s="4" t="s">
        <v>30</v>
      </c>
      <c r="L41" s="4">
        <v>3930</v>
      </c>
      <c r="M41" s="4">
        <v>3930</v>
      </c>
      <c r="N41" s="4" t="s">
        <v>212</v>
      </c>
      <c r="O41" s="4" t="s">
        <v>208</v>
      </c>
      <c r="P41" s="4" t="s">
        <v>33</v>
      </c>
      <c r="Q41" s="4">
        <v>0</v>
      </c>
      <c r="R41" s="7">
        <v>44637</v>
      </c>
      <c r="S41" s="6">
        <v>44648</v>
      </c>
      <c r="T41" s="4" t="s">
        <v>34</v>
      </c>
      <c r="U41" s="4">
        <v>3930</v>
      </c>
      <c r="V41" s="4">
        <v>0</v>
      </c>
      <c r="W41" s="4">
        <v>0</v>
      </c>
      <c r="X41" s="4" t="s">
        <v>35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44641</v>
      </c>
      <c r="G42" s="6">
        <v>44645</v>
      </c>
      <c r="H42" s="4">
        <v>1</v>
      </c>
      <c r="I42" s="4">
        <v>4</v>
      </c>
      <c r="J42" s="4">
        <v>4</v>
      </c>
      <c r="K42" s="4" t="s">
        <v>30</v>
      </c>
      <c r="L42" s="4">
        <v>2860</v>
      </c>
      <c r="M42" s="4">
        <v>2860</v>
      </c>
      <c r="N42" s="4" t="s">
        <v>217</v>
      </c>
      <c r="O42" s="4" t="s">
        <v>208</v>
      </c>
      <c r="P42" s="4" t="s">
        <v>33</v>
      </c>
      <c r="Q42" s="4">
        <v>0</v>
      </c>
      <c r="R42" s="7">
        <v>44639</v>
      </c>
      <c r="S42" s="6">
        <v>44648</v>
      </c>
      <c r="T42" s="4" t="s">
        <v>34</v>
      </c>
      <c r="U42" s="4">
        <v>2860</v>
      </c>
      <c r="V42" s="4">
        <v>0</v>
      </c>
      <c r="W42" s="4">
        <v>0</v>
      </c>
      <c r="X42" s="4" t="s">
        <v>218</v>
      </c>
      <c r="Y42" s="4" t="s">
        <v>219</v>
      </c>
    </row>
    <row r="43" s="4" customFormat="1" spans="1:25">
      <c r="A43" s="4" t="s">
        <v>220</v>
      </c>
      <c r="B43" s="4" t="s">
        <v>26</v>
      </c>
      <c r="C43" s="4" t="s">
        <v>27</v>
      </c>
      <c r="D43" s="4" t="s">
        <v>221</v>
      </c>
      <c r="E43" s="4" t="s">
        <v>222</v>
      </c>
      <c r="F43" s="6">
        <v>44644</v>
      </c>
      <c r="G43" s="6">
        <v>44645</v>
      </c>
      <c r="H43" s="4">
        <v>1</v>
      </c>
      <c r="I43" s="4">
        <v>1</v>
      </c>
      <c r="J43" s="4">
        <v>1</v>
      </c>
      <c r="K43" s="4" t="s">
        <v>30</v>
      </c>
      <c r="L43" s="4">
        <v>379</v>
      </c>
      <c r="M43" s="4">
        <v>379</v>
      </c>
      <c r="N43" s="4" t="s">
        <v>223</v>
      </c>
      <c r="O43" s="4" t="s">
        <v>208</v>
      </c>
      <c r="P43" s="4" t="s">
        <v>33</v>
      </c>
      <c r="Q43" s="4">
        <v>0</v>
      </c>
      <c r="R43" s="7">
        <v>44640</v>
      </c>
      <c r="S43" s="6">
        <v>44648</v>
      </c>
      <c r="T43" s="4" t="s">
        <v>34</v>
      </c>
      <c r="U43" s="4">
        <v>379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44644</v>
      </c>
      <c r="G44" s="6">
        <v>44645</v>
      </c>
      <c r="H44" s="4">
        <v>1</v>
      </c>
      <c r="I44" s="4">
        <v>1</v>
      </c>
      <c r="J44" s="4">
        <v>1</v>
      </c>
      <c r="K44" s="4" t="s">
        <v>30</v>
      </c>
      <c r="L44" s="4">
        <v>755</v>
      </c>
      <c r="M44" s="4">
        <v>755</v>
      </c>
      <c r="N44" s="4" t="s">
        <v>227</v>
      </c>
      <c r="O44" s="4" t="s">
        <v>208</v>
      </c>
      <c r="P44" s="4" t="s">
        <v>33</v>
      </c>
      <c r="Q44" s="4">
        <v>0</v>
      </c>
      <c r="R44" s="7">
        <v>44642</v>
      </c>
      <c r="S44" s="6">
        <v>44648</v>
      </c>
      <c r="T44" s="4" t="s">
        <v>34</v>
      </c>
      <c r="U44" s="4">
        <v>755</v>
      </c>
      <c r="V44" s="4">
        <v>0</v>
      </c>
      <c r="W44" s="4">
        <v>0</v>
      </c>
      <c r="X44" s="4" t="s">
        <v>35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44644</v>
      </c>
      <c r="G45" s="6">
        <v>44645</v>
      </c>
      <c r="H45" s="4">
        <v>1</v>
      </c>
      <c r="I45" s="4">
        <v>1</v>
      </c>
      <c r="J45" s="4">
        <v>1</v>
      </c>
      <c r="K45" s="4" t="s">
        <v>30</v>
      </c>
      <c r="L45" s="4">
        <v>602</v>
      </c>
      <c r="M45" s="4">
        <v>602</v>
      </c>
      <c r="N45" s="4" t="s">
        <v>232</v>
      </c>
      <c r="O45" s="4" t="s">
        <v>208</v>
      </c>
      <c r="P45" s="4" t="s">
        <v>33</v>
      </c>
      <c r="Q45" s="4">
        <v>0</v>
      </c>
      <c r="R45" s="7">
        <v>44642</v>
      </c>
      <c r="S45" s="6">
        <v>44648</v>
      </c>
      <c r="T45" s="4" t="s">
        <v>34</v>
      </c>
      <c r="U45" s="4">
        <v>602</v>
      </c>
      <c r="V45" s="4">
        <v>0</v>
      </c>
      <c r="W45" s="4">
        <v>0</v>
      </c>
      <c r="X45" s="4" t="s">
        <v>233</v>
      </c>
      <c r="Y45" s="4" t="s">
        <v>234</v>
      </c>
    </row>
    <row r="46" s="4" customFormat="1" spans="1:25">
      <c r="A46" s="4" t="s">
        <v>235</v>
      </c>
      <c r="B46" s="4" t="s">
        <v>26</v>
      </c>
      <c r="C46" s="4" t="s">
        <v>27</v>
      </c>
      <c r="D46" s="4" t="s">
        <v>236</v>
      </c>
      <c r="E46" s="4" t="s">
        <v>237</v>
      </c>
      <c r="F46" s="6">
        <v>44643</v>
      </c>
      <c r="G46" s="6">
        <v>44645</v>
      </c>
      <c r="H46" s="4">
        <v>1</v>
      </c>
      <c r="I46" s="4">
        <v>2</v>
      </c>
      <c r="J46" s="4">
        <v>2</v>
      </c>
      <c r="K46" s="4" t="s">
        <v>30</v>
      </c>
      <c r="L46" s="4">
        <v>1382</v>
      </c>
      <c r="M46" s="4">
        <v>1382</v>
      </c>
      <c r="N46" s="4" t="s">
        <v>238</v>
      </c>
      <c r="O46" s="4" t="s">
        <v>208</v>
      </c>
      <c r="P46" s="4" t="s">
        <v>33</v>
      </c>
      <c r="Q46" s="4">
        <v>0</v>
      </c>
      <c r="R46" s="7">
        <v>44643</v>
      </c>
      <c r="S46" s="6">
        <v>44648</v>
      </c>
      <c r="T46" s="4" t="s">
        <v>34</v>
      </c>
      <c r="U46" s="4">
        <v>1382</v>
      </c>
      <c r="V46" s="4">
        <v>0</v>
      </c>
      <c r="W46" s="4">
        <v>0</v>
      </c>
      <c r="X46" s="4" t="s">
        <v>35</v>
      </c>
      <c r="Y46" s="4" t="s">
        <v>239</v>
      </c>
    </row>
    <row r="47" s="4" customFormat="1" spans="1:25">
      <c r="A47" s="4" t="s">
        <v>240</v>
      </c>
      <c r="B47" s="4" t="s">
        <v>26</v>
      </c>
      <c r="C47" s="4" t="s">
        <v>27</v>
      </c>
      <c r="D47" s="4" t="s">
        <v>241</v>
      </c>
      <c r="E47" s="4" t="s">
        <v>242</v>
      </c>
      <c r="F47" s="6">
        <v>44644</v>
      </c>
      <c r="G47" s="6">
        <v>44645</v>
      </c>
      <c r="H47" s="4">
        <v>1</v>
      </c>
      <c r="I47" s="4">
        <v>1</v>
      </c>
      <c r="J47" s="4">
        <v>1</v>
      </c>
      <c r="K47" s="4" t="s">
        <v>30</v>
      </c>
      <c r="L47" s="4">
        <v>279</v>
      </c>
      <c r="M47" s="4">
        <v>279</v>
      </c>
      <c r="N47" s="4" t="s">
        <v>243</v>
      </c>
      <c r="O47" s="4" t="s">
        <v>208</v>
      </c>
      <c r="P47" s="4" t="s">
        <v>33</v>
      </c>
      <c r="Q47" s="4">
        <v>0</v>
      </c>
      <c r="R47" s="7">
        <v>44644</v>
      </c>
      <c r="S47" s="6">
        <v>44648</v>
      </c>
      <c r="T47" s="4" t="s">
        <v>34</v>
      </c>
      <c r="U47" s="4">
        <v>279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82</v>
      </c>
      <c r="E48" s="4" t="s">
        <v>245</v>
      </c>
      <c r="F48" s="6">
        <v>44644</v>
      </c>
      <c r="G48" s="6">
        <v>44645</v>
      </c>
      <c r="H48" s="4">
        <v>1</v>
      </c>
      <c r="I48" s="4">
        <v>1</v>
      </c>
      <c r="J48" s="4">
        <v>1</v>
      </c>
      <c r="K48" s="4" t="s">
        <v>30</v>
      </c>
      <c r="L48" s="4">
        <v>1260</v>
      </c>
      <c r="M48" s="4">
        <v>1260</v>
      </c>
      <c r="N48" s="4" t="s">
        <v>246</v>
      </c>
      <c r="O48" s="4" t="s">
        <v>208</v>
      </c>
      <c r="P48" s="4" t="s">
        <v>33</v>
      </c>
      <c r="Q48" s="4">
        <v>0</v>
      </c>
      <c r="R48" s="7">
        <v>44644</v>
      </c>
      <c r="S48" s="6">
        <v>44648</v>
      </c>
      <c r="T48" s="4" t="s">
        <v>34</v>
      </c>
      <c r="U48" s="4">
        <v>1260</v>
      </c>
      <c r="V48" s="4">
        <v>0</v>
      </c>
      <c r="W48" s="4">
        <v>0</v>
      </c>
      <c r="X48" s="4" t="s">
        <v>247</v>
      </c>
      <c r="Y48" s="4" t="s">
        <v>248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250</v>
      </c>
      <c r="E49" s="4" t="s">
        <v>251</v>
      </c>
      <c r="F49" s="6">
        <v>44644</v>
      </c>
      <c r="G49" s="6">
        <v>44645</v>
      </c>
      <c r="H49" s="4">
        <v>1</v>
      </c>
      <c r="I49" s="4">
        <v>1</v>
      </c>
      <c r="J49" s="4">
        <v>1</v>
      </c>
      <c r="K49" s="4" t="s">
        <v>30</v>
      </c>
      <c r="L49" s="4">
        <v>418</v>
      </c>
      <c r="M49" s="4">
        <v>418</v>
      </c>
      <c r="N49" s="4" t="s">
        <v>252</v>
      </c>
      <c r="O49" s="4" t="s">
        <v>208</v>
      </c>
      <c r="P49" s="4" t="s">
        <v>33</v>
      </c>
      <c r="Q49" s="4">
        <v>0</v>
      </c>
      <c r="R49" s="7">
        <v>44644</v>
      </c>
      <c r="S49" s="6">
        <v>44648</v>
      </c>
      <c r="T49" s="4" t="s">
        <v>34</v>
      </c>
      <c r="U49" s="4">
        <v>418</v>
      </c>
      <c r="V49" s="4">
        <v>0</v>
      </c>
      <c r="W49" s="4">
        <v>0</v>
      </c>
      <c r="X49" s="4" t="s">
        <v>253</v>
      </c>
      <c r="Y49" s="4" t="s">
        <v>234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185</v>
      </c>
      <c r="E50" s="4" t="s">
        <v>186</v>
      </c>
      <c r="F50" s="6">
        <v>44644</v>
      </c>
      <c r="G50" s="6">
        <v>44645</v>
      </c>
      <c r="H50" s="4">
        <v>1</v>
      </c>
      <c r="I50" s="4">
        <v>1</v>
      </c>
      <c r="J50" s="4">
        <v>1</v>
      </c>
      <c r="K50" s="4" t="s">
        <v>30</v>
      </c>
      <c r="L50" s="4">
        <v>201</v>
      </c>
      <c r="M50" s="4">
        <v>201</v>
      </c>
      <c r="N50" s="4" t="s">
        <v>187</v>
      </c>
      <c r="O50" s="4" t="s">
        <v>208</v>
      </c>
      <c r="P50" s="4" t="s">
        <v>33</v>
      </c>
      <c r="Q50" s="4">
        <v>0</v>
      </c>
      <c r="R50" s="7">
        <v>44644</v>
      </c>
      <c r="S50" s="6">
        <v>44648</v>
      </c>
      <c r="T50" s="4" t="s">
        <v>34</v>
      </c>
      <c r="U50" s="4">
        <v>201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255</v>
      </c>
      <c r="B51" s="4" t="s">
        <v>26</v>
      </c>
      <c r="C51" s="4" t="s">
        <v>27</v>
      </c>
      <c r="D51" s="4" t="s">
        <v>256</v>
      </c>
      <c r="E51" s="4" t="s">
        <v>44</v>
      </c>
      <c r="F51" s="6">
        <v>44644</v>
      </c>
      <c r="G51" s="6">
        <v>44645</v>
      </c>
      <c r="H51" s="4">
        <v>1</v>
      </c>
      <c r="I51" s="4">
        <v>1</v>
      </c>
      <c r="J51" s="4">
        <v>1</v>
      </c>
      <c r="K51" s="4" t="s">
        <v>30</v>
      </c>
      <c r="L51" s="4">
        <v>1104</v>
      </c>
      <c r="M51" s="4">
        <v>1104</v>
      </c>
      <c r="N51" s="4" t="s">
        <v>257</v>
      </c>
      <c r="O51" s="4" t="s">
        <v>208</v>
      </c>
      <c r="P51" s="4" t="s">
        <v>33</v>
      </c>
      <c r="Q51" s="4">
        <v>0</v>
      </c>
      <c r="R51" s="7">
        <v>44644</v>
      </c>
      <c r="S51" s="6">
        <v>44648</v>
      </c>
      <c r="T51" s="4" t="s">
        <v>34</v>
      </c>
      <c r="U51" s="4">
        <v>1104</v>
      </c>
      <c r="V51" s="4">
        <v>0</v>
      </c>
      <c r="W51" s="4">
        <v>0</v>
      </c>
      <c r="X51" s="4" t="s">
        <v>258</v>
      </c>
      <c r="Y51" s="4" t="s">
        <v>259</v>
      </c>
    </row>
    <row r="52" s="4" customFormat="1" spans="1:25">
      <c r="A52" s="4" t="s">
        <v>260</v>
      </c>
      <c r="B52" s="4" t="s">
        <v>26</v>
      </c>
      <c r="C52" s="4" t="s">
        <v>27</v>
      </c>
      <c r="D52" s="4" t="s">
        <v>261</v>
      </c>
      <c r="E52" s="4" t="s">
        <v>262</v>
      </c>
      <c r="F52" s="6">
        <v>44644</v>
      </c>
      <c r="G52" s="6">
        <v>44645</v>
      </c>
      <c r="H52" s="4">
        <v>1</v>
      </c>
      <c r="I52" s="4">
        <v>1</v>
      </c>
      <c r="J52" s="4">
        <v>1</v>
      </c>
      <c r="K52" s="4" t="s">
        <v>30</v>
      </c>
      <c r="L52" s="4">
        <v>1204</v>
      </c>
      <c r="M52" s="4">
        <v>1204</v>
      </c>
      <c r="N52" s="4" t="s">
        <v>263</v>
      </c>
      <c r="O52" s="4" t="s">
        <v>208</v>
      </c>
      <c r="P52" s="4" t="s">
        <v>33</v>
      </c>
      <c r="Q52" s="4">
        <v>0</v>
      </c>
      <c r="R52" s="7">
        <v>44644</v>
      </c>
      <c r="S52" s="6">
        <v>44648</v>
      </c>
      <c r="T52" s="4" t="s">
        <v>34</v>
      </c>
      <c r="U52" s="4">
        <v>1204</v>
      </c>
      <c r="V52" s="4">
        <v>0</v>
      </c>
      <c r="W52" s="4">
        <v>0</v>
      </c>
      <c r="X52" s="4" t="s">
        <v>35</v>
      </c>
      <c r="Y52" s="4" t="s">
        <v>264</v>
      </c>
    </row>
    <row r="53" s="4" customFormat="1" spans="1:25">
      <c r="A53" s="4" t="s">
        <v>265</v>
      </c>
      <c r="B53" s="4" t="s">
        <v>26</v>
      </c>
      <c r="C53" s="4" t="s">
        <v>27</v>
      </c>
      <c r="D53" s="4" t="s">
        <v>266</v>
      </c>
      <c r="E53" s="4" t="s">
        <v>267</v>
      </c>
      <c r="F53" s="6">
        <v>44644</v>
      </c>
      <c r="G53" s="6">
        <v>44645</v>
      </c>
      <c r="H53" s="4">
        <v>1</v>
      </c>
      <c r="I53" s="4">
        <v>1</v>
      </c>
      <c r="J53" s="4">
        <v>1</v>
      </c>
      <c r="K53" s="4" t="s">
        <v>30</v>
      </c>
      <c r="L53" s="4">
        <v>1073</v>
      </c>
      <c r="M53" s="4">
        <v>1073</v>
      </c>
      <c r="N53" s="4" t="s">
        <v>268</v>
      </c>
      <c r="O53" s="4" t="s">
        <v>208</v>
      </c>
      <c r="P53" s="4" t="s">
        <v>33</v>
      </c>
      <c r="Q53" s="4">
        <v>0</v>
      </c>
      <c r="R53" s="7">
        <v>44644</v>
      </c>
      <c r="S53" s="6">
        <v>44648</v>
      </c>
      <c r="T53" s="4" t="s">
        <v>34</v>
      </c>
      <c r="U53" s="4">
        <v>1073</v>
      </c>
      <c r="V53" s="4">
        <v>0</v>
      </c>
      <c r="W53" s="4">
        <v>0</v>
      </c>
      <c r="X53" s="4" t="s">
        <v>269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272</v>
      </c>
      <c r="E54" s="4" t="s">
        <v>273</v>
      </c>
      <c r="F54" s="6">
        <v>44644</v>
      </c>
      <c r="G54" s="6">
        <v>44645</v>
      </c>
      <c r="H54" s="4">
        <v>1</v>
      </c>
      <c r="I54" s="4">
        <v>1</v>
      </c>
      <c r="J54" s="4">
        <v>1</v>
      </c>
      <c r="K54" s="4" t="s">
        <v>30</v>
      </c>
      <c r="L54" s="4">
        <v>280</v>
      </c>
      <c r="M54" s="4">
        <v>280</v>
      </c>
      <c r="N54" s="4" t="s">
        <v>274</v>
      </c>
      <c r="O54" s="4" t="s">
        <v>208</v>
      </c>
      <c r="P54" s="4" t="s">
        <v>33</v>
      </c>
      <c r="Q54" s="4">
        <v>0</v>
      </c>
      <c r="R54" s="7">
        <v>44644</v>
      </c>
      <c r="S54" s="6">
        <v>44648</v>
      </c>
      <c r="T54" s="4" t="s">
        <v>34</v>
      </c>
      <c r="U54" s="4">
        <v>280</v>
      </c>
      <c r="V54" s="4">
        <v>0</v>
      </c>
      <c r="W54" s="4">
        <v>0</v>
      </c>
      <c r="X54" s="4" t="s">
        <v>275</v>
      </c>
      <c r="Y54" s="4" t="s">
        <v>35</v>
      </c>
    </row>
    <row r="55" s="4" customFormat="1" spans="1:25">
      <c r="A55" s="4" t="s">
        <v>276</v>
      </c>
      <c r="B55" s="4" t="s">
        <v>26</v>
      </c>
      <c r="C55" s="4" t="s">
        <v>27</v>
      </c>
      <c r="D55" s="4" t="s">
        <v>277</v>
      </c>
      <c r="E55" s="4" t="s">
        <v>278</v>
      </c>
      <c r="F55" s="6">
        <v>44644</v>
      </c>
      <c r="G55" s="6">
        <v>44645</v>
      </c>
      <c r="H55" s="4">
        <v>1</v>
      </c>
      <c r="I55" s="4">
        <v>1</v>
      </c>
      <c r="J55" s="4">
        <v>1</v>
      </c>
      <c r="K55" s="4" t="s">
        <v>30</v>
      </c>
      <c r="L55" s="4">
        <v>483</v>
      </c>
      <c r="M55" s="4">
        <v>483</v>
      </c>
      <c r="N55" s="4" t="s">
        <v>279</v>
      </c>
      <c r="O55" s="4" t="s">
        <v>208</v>
      </c>
      <c r="P55" s="4" t="s">
        <v>33</v>
      </c>
      <c r="Q55" s="4">
        <v>0</v>
      </c>
      <c r="R55" s="7">
        <v>44644</v>
      </c>
      <c r="S55" s="6">
        <v>44648</v>
      </c>
      <c r="T55" s="4" t="s">
        <v>34</v>
      </c>
      <c r="U55" s="4">
        <v>483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280</v>
      </c>
      <c r="B56" s="4" t="s">
        <v>26</v>
      </c>
      <c r="C56" s="4" t="s">
        <v>27</v>
      </c>
      <c r="D56" s="4" t="s">
        <v>281</v>
      </c>
      <c r="E56" s="4" t="s">
        <v>282</v>
      </c>
      <c r="F56" s="6">
        <v>44644</v>
      </c>
      <c r="G56" s="6">
        <v>44645</v>
      </c>
      <c r="H56" s="4">
        <v>1</v>
      </c>
      <c r="I56" s="4">
        <v>1</v>
      </c>
      <c r="J56" s="4">
        <v>1</v>
      </c>
      <c r="K56" s="4" t="s">
        <v>30</v>
      </c>
      <c r="L56" s="4">
        <v>674</v>
      </c>
      <c r="M56" s="4">
        <v>674</v>
      </c>
      <c r="N56" s="4" t="s">
        <v>283</v>
      </c>
      <c r="O56" s="4" t="s">
        <v>208</v>
      </c>
      <c r="P56" s="4" t="s">
        <v>33</v>
      </c>
      <c r="Q56" s="4">
        <v>0</v>
      </c>
      <c r="R56" s="7">
        <v>44644</v>
      </c>
      <c r="S56" s="6">
        <v>44648</v>
      </c>
      <c r="T56" s="4" t="s">
        <v>34</v>
      </c>
      <c r="U56" s="4">
        <v>674</v>
      </c>
      <c r="V56" s="4">
        <v>0</v>
      </c>
      <c r="W56" s="4">
        <v>0</v>
      </c>
      <c r="X56" s="4" t="s">
        <v>284</v>
      </c>
      <c r="Y56" s="4" t="s">
        <v>170</v>
      </c>
    </row>
    <row r="57" s="4" customFormat="1" spans="1:25">
      <c r="A57" s="4" t="s">
        <v>285</v>
      </c>
      <c r="B57" s="4" t="s">
        <v>26</v>
      </c>
      <c r="C57" s="4" t="s">
        <v>27</v>
      </c>
      <c r="D57" s="4" t="s">
        <v>286</v>
      </c>
      <c r="E57" s="4" t="s">
        <v>287</v>
      </c>
      <c r="F57" s="6">
        <v>44644</v>
      </c>
      <c r="G57" s="6">
        <v>44645</v>
      </c>
      <c r="H57" s="4">
        <v>1</v>
      </c>
      <c r="I57" s="4">
        <v>1</v>
      </c>
      <c r="J57" s="4">
        <v>1</v>
      </c>
      <c r="K57" s="4" t="s">
        <v>30</v>
      </c>
      <c r="L57" s="4">
        <v>232</v>
      </c>
      <c r="M57" s="4">
        <v>232</v>
      </c>
      <c r="N57" s="4" t="s">
        <v>288</v>
      </c>
      <c r="O57" s="4" t="s">
        <v>208</v>
      </c>
      <c r="P57" s="4" t="s">
        <v>33</v>
      </c>
      <c r="Q57" s="4">
        <v>0</v>
      </c>
      <c r="R57" s="7">
        <v>44644</v>
      </c>
      <c r="S57" s="6">
        <v>44648</v>
      </c>
      <c r="T57" s="4" t="s">
        <v>34</v>
      </c>
      <c r="U57" s="4">
        <v>232</v>
      </c>
      <c r="V57" s="4">
        <v>0</v>
      </c>
      <c r="W57" s="4">
        <v>0</v>
      </c>
      <c r="X57" s="4" t="s">
        <v>35</v>
      </c>
      <c r="Y5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topLeftCell="A37" workbookViewId="0">
      <selection activeCell="A62" sqref="A62:A6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289</v>
      </c>
    </row>
    <row r="2" s="4" customFormat="1" spans="1:9">
      <c r="A2" s="5">
        <v>17642339007</v>
      </c>
      <c r="B2" s="6">
        <v>44642</v>
      </c>
      <c r="C2" s="6">
        <v>44643</v>
      </c>
      <c r="D2" s="4">
        <v>4354</v>
      </c>
      <c r="E2" s="4" t="str">
        <f>VLOOKUP(A2,HOP!A:L,12,0)</f>
        <v>4354.00</v>
      </c>
      <c r="F2" s="4" t="str">
        <f>VLOOKUP(A2,HOP!A:C,3,0)</f>
        <v>2465620</v>
      </c>
      <c r="G2" s="4">
        <f>D2-E2</f>
        <v>0</v>
      </c>
      <c r="H2" s="4" t="str">
        <f>$H$1&amp;F2</f>
        <v>，2465620</v>
      </c>
      <c r="I2" s="4" t="str">
        <f>VLOOKUP(A2,HOP!A:U,21,0)</f>
        <v>直连</v>
      </c>
    </row>
    <row r="3" s="4" customFormat="1" spans="1:9">
      <c r="A3" s="5">
        <v>17657668715</v>
      </c>
      <c r="B3" s="6">
        <v>44642</v>
      </c>
      <c r="C3" s="6">
        <v>44643</v>
      </c>
      <c r="D3" s="4">
        <v>2578</v>
      </c>
      <c r="E3" s="4" t="str">
        <f>VLOOKUP(A3,HOP!A:L,12,0)</f>
        <v>2578.00</v>
      </c>
      <c r="F3" s="4" t="str">
        <f>VLOOKUP(A3,HOP!A:C,3,0)</f>
        <v>2469355</v>
      </c>
      <c r="G3" s="4">
        <f t="shared" ref="G3:G34" si="0">D3-E3</f>
        <v>0</v>
      </c>
      <c r="H3" s="4" t="str">
        <f t="shared" ref="H3:H34" si="1">$H$1&amp;F3</f>
        <v>，2469355</v>
      </c>
      <c r="I3" s="4" t="str">
        <f>VLOOKUP(A3,HOP!A:U,21,0)</f>
        <v>直连</v>
      </c>
    </row>
    <row r="4" s="4" customFormat="1" spans="1:9">
      <c r="A4" s="5">
        <v>17659277458</v>
      </c>
      <c r="B4" s="6">
        <v>44642</v>
      </c>
      <c r="C4" s="6">
        <v>44643</v>
      </c>
      <c r="D4" s="4">
        <v>427</v>
      </c>
      <c r="E4" s="4" t="str">
        <f>VLOOKUP(A4,HOP!A:L,12,0)</f>
        <v>427.00</v>
      </c>
      <c r="F4" s="4" t="str">
        <f>VLOOKUP(A4,HOP!A:C,3,0)</f>
        <v>2470318</v>
      </c>
      <c r="G4" s="4">
        <f t="shared" si="0"/>
        <v>0</v>
      </c>
      <c r="H4" s="4" t="str">
        <f t="shared" si="1"/>
        <v>，2470318</v>
      </c>
      <c r="I4" s="4" t="str">
        <f>VLOOKUP(A4,HOP!A:U,21,0)</f>
        <v>直连</v>
      </c>
    </row>
    <row r="5" s="4" customFormat="1" spans="1:9">
      <c r="A5" s="5">
        <v>17668370298</v>
      </c>
      <c r="B5" s="6">
        <v>44642</v>
      </c>
      <c r="C5" s="6">
        <v>44643</v>
      </c>
      <c r="D5" s="4">
        <v>1024</v>
      </c>
      <c r="E5" s="4" t="str">
        <f>VLOOKUP(A5,HOP!A:L,12,0)</f>
        <v>1024.00</v>
      </c>
      <c r="F5" s="4" t="str">
        <f>VLOOKUP(A5,HOP!A:C,3,0)</f>
        <v>2472142</v>
      </c>
      <c r="G5" s="4">
        <f t="shared" si="0"/>
        <v>0</v>
      </c>
      <c r="H5" s="4" t="str">
        <f t="shared" si="1"/>
        <v>，2472142</v>
      </c>
      <c r="I5" s="4" t="str">
        <f>VLOOKUP(A5,HOP!A:U,21,0)</f>
        <v>直连</v>
      </c>
    </row>
    <row r="6" s="4" customFormat="1" spans="1:9">
      <c r="A6" s="5">
        <v>17676497075</v>
      </c>
      <c r="B6" s="6">
        <v>44638</v>
      </c>
      <c r="C6" s="6">
        <v>44643</v>
      </c>
      <c r="D6" s="4">
        <v>4970</v>
      </c>
      <c r="E6" s="4" t="str">
        <f>VLOOKUP(A6,HOP!A:L,12,0)</f>
        <v>4970.00</v>
      </c>
      <c r="F6" s="4" t="str">
        <f>VLOOKUP(A6,HOP!A:C,3,0)</f>
        <v>2473137</v>
      </c>
      <c r="G6" s="4">
        <f t="shared" si="0"/>
        <v>0</v>
      </c>
      <c r="H6" s="4" t="str">
        <f t="shared" si="1"/>
        <v>，2473137</v>
      </c>
      <c r="I6" s="4" t="str">
        <f>VLOOKUP(A6,HOP!A:U,21,0)</f>
        <v>直连</v>
      </c>
    </row>
    <row r="7" s="4" customFormat="1" spans="1:9">
      <c r="A7" s="5">
        <v>17678070195</v>
      </c>
      <c r="B7" s="6">
        <v>44640</v>
      </c>
      <c r="C7" s="6">
        <v>44643</v>
      </c>
      <c r="D7" s="4">
        <v>4542</v>
      </c>
      <c r="E7" s="4" t="str">
        <f>VLOOKUP(A7,HOP!A:L,12,0)</f>
        <v>4542.00</v>
      </c>
      <c r="F7" s="4" t="str">
        <f>VLOOKUP(A7,HOP!A:C,3,0)</f>
        <v>2473879</v>
      </c>
      <c r="G7" s="4">
        <f t="shared" si="0"/>
        <v>0</v>
      </c>
      <c r="H7" s="4" t="str">
        <f t="shared" si="1"/>
        <v>，2473879</v>
      </c>
      <c r="I7" s="4" t="str">
        <f>VLOOKUP(A7,HOP!A:U,21,0)</f>
        <v>直连</v>
      </c>
    </row>
    <row r="8" s="4" customFormat="1" spans="1:9">
      <c r="A8" s="5">
        <v>17689010817</v>
      </c>
      <c r="B8" s="6">
        <v>44642</v>
      </c>
      <c r="C8" s="6">
        <v>44643</v>
      </c>
      <c r="D8" s="4">
        <v>882</v>
      </c>
      <c r="E8" s="4" t="str">
        <f>VLOOKUP(A8,HOP!A:L,12,0)</f>
        <v>882.00</v>
      </c>
      <c r="F8" s="4" t="str">
        <f>VLOOKUP(A8,HOP!A:C,3,0)</f>
        <v>2476356</v>
      </c>
      <c r="G8" s="4">
        <f t="shared" si="0"/>
        <v>0</v>
      </c>
      <c r="H8" s="4" t="str">
        <f t="shared" si="1"/>
        <v>，2476356</v>
      </c>
      <c r="I8" s="4" t="str">
        <f>VLOOKUP(A8,HOP!A:U,21,0)</f>
        <v>直连</v>
      </c>
    </row>
    <row r="9" s="4" customFormat="1" spans="1:9">
      <c r="A9" s="5">
        <v>17696550241</v>
      </c>
      <c r="B9" s="6">
        <v>44642</v>
      </c>
      <c r="C9" s="6">
        <v>44643</v>
      </c>
      <c r="D9" s="4">
        <v>438</v>
      </c>
      <c r="E9" s="4" t="str">
        <f>VLOOKUP(A9,HOP!A:L,12,0)</f>
        <v>438.00</v>
      </c>
      <c r="F9" s="4" t="str">
        <f>VLOOKUP(A9,HOP!A:C,3,0)</f>
        <v>2477665</v>
      </c>
      <c r="G9" s="4">
        <f t="shared" si="0"/>
        <v>0</v>
      </c>
      <c r="H9" s="4" t="str">
        <f t="shared" si="1"/>
        <v>，2477665</v>
      </c>
      <c r="I9" s="4" t="str">
        <f>VLOOKUP(A9,HOP!A:U,21,0)</f>
        <v>直连</v>
      </c>
    </row>
    <row r="10" s="4" customFormat="1" spans="1:9">
      <c r="A10" s="5">
        <v>17696866832</v>
      </c>
      <c r="B10" s="6">
        <v>44642</v>
      </c>
      <c r="C10" s="6">
        <v>44643</v>
      </c>
      <c r="D10" s="4">
        <v>659</v>
      </c>
      <c r="E10" s="4" t="str">
        <f>VLOOKUP(A10,HOP!A:L,12,0)</f>
        <v>659.00</v>
      </c>
      <c r="F10" s="4" t="str">
        <f>VLOOKUP(A10,HOP!A:C,3,0)</f>
        <v>2477716</v>
      </c>
      <c r="G10" s="4">
        <f t="shared" si="0"/>
        <v>0</v>
      </c>
      <c r="H10" s="4" t="str">
        <f t="shared" si="1"/>
        <v>，2477716</v>
      </c>
      <c r="I10" s="4" t="str">
        <f>VLOOKUP(A10,HOP!A:U,21,0)</f>
        <v>直连</v>
      </c>
    </row>
    <row r="11" s="4" customFormat="1" spans="1:9">
      <c r="A11" s="5">
        <v>17696845416</v>
      </c>
      <c r="B11" s="6">
        <v>44642</v>
      </c>
      <c r="C11" s="6">
        <v>44643</v>
      </c>
      <c r="D11" s="4">
        <v>190</v>
      </c>
      <c r="E11" s="4" t="str">
        <f>VLOOKUP(A11,HOP!A:L,12,0)</f>
        <v>190.00</v>
      </c>
      <c r="F11" s="4" t="str">
        <f>VLOOKUP(A11,HOP!A:C,3,0)</f>
        <v>2477726</v>
      </c>
      <c r="G11" s="4">
        <f t="shared" si="0"/>
        <v>0</v>
      </c>
      <c r="H11" s="4" t="str">
        <f t="shared" si="1"/>
        <v>，2477726</v>
      </c>
      <c r="I11" s="4" t="str">
        <f>VLOOKUP(A11,HOP!A:U,21,0)</f>
        <v>直连</v>
      </c>
    </row>
    <row r="12" s="4" customFormat="1" spans="1:9">
      <c r="A12" s="5">
        <v>17697118979</v>
      </c>
      <c r="B12" s="6">
        <v>44642</v>
      </c>
      <c r="C12" s="6">
        <v>44643</v>
      </c>
      <c r="D12" s="4">
        <v>1576</v>
      </c>
      <c r="E12" s="4" t="str">
        <f>VLOOKUP(A12,HOP!A:L,12,0)</f>
        <v>1576.00</v>
      </c>
      <c r="F12" s="4" t="str">
        <f>VLOOKUP(A12,HOP!A:C,3,0)</f>
        <v>2477782</v>
      </c>
      <c r="G12" s="4">
        <f t="shared" si="0"/>
        <v>0</v>
      </c>
      <c r="H12" s="4" t="str">
        <f t="shared" si="1"/>
        <v>，2477782</v>
      </c>
      <c r="I12" s="4" t="str">
        <f>VLOOKUP(A12,HOP!A:U,21,0)</f>
        <v>直连</v>
      </c>
    </row>
    <row r="13" s="4" customFormat="1" spans="1:9">
      <c r="A13" s="5">
        <v>17697304677</v>
      </c>
      <c r="B13" s="6">
        <v>44642</v>
      </c>
      <c r="C13" s="6">
        <v>44643</v>
      </c>
      <c r="D13" s="4">
        <v>571</v>
      </c>
      <c r="E13" s="4" t="str">
        <f>VLOOKUP(A13,HOP!A:L,12,0)</f>
        <v>571.00</v>
      </c>
      <c r="F13" s="4" t="str">
        <f>VLOOKUP(A13,HOP!A:C,3,0)</f>
        <v>2477846</v>
      </c>
      <c r="G13" s="4">
        <f t="shared" si="0"/>
        <v>0</v>
      </c>
      <c r="H13" s="4" t="str">
        <f t="shared" si="1"/>
        <v>，2477846</v>
      </c>
      <c r="I13" s="4" t="str">
        <f>VLOOKUP(A13,HOP!A:U,21,0)</f>
        <v>直连</v>
      </c>
    </row>
    <row r="14" s="4" customFormat="1" spans="1:9">
      <c r="A14" s="5">
        <v>17697493053</v>
      </c>
      <c r="B14" s="6">
        <v>44642</v>
      </c>
      <c r="C14" s="6">
        <v>44643</v>
      </c>
      <c r="D14" s="4">
        <v>1643</v>
      </c>
      <c r="E14" s="4" t="str">
        <f>VLOOKUP(A14,HOP!A:L,12,0)</f>
        <v>1643.00</v>
      </c>
      <c r="F14" s="4" t="str">
        <f>VLOOKUP(A14,HOP!A:C,3,0)</f>
        <v>2477908</v>
      </c>
      <c r="G14" s="4">
        <f t="shared" si="0"/>
        <v>0</v>
      </c>
      <c r="H14" s="4" t="str">
        <f t="shared" si="1"/>
        <v>，2477908</v>
      </c>
      <c r="I14" s="4" t="str">
        <f>VLOOKUP(A14,HOP!A:U,21,0)</f>
        <v>直连</v>
      </c>
    </row>
    <row r="15" s="4" customFormat="1" hidden="1" spans="1:9">
      <c r="A15" s="5">
        <v>17698227036</v>
      </c>
      <c r="B15" s="6">
        <v>44642</v>
      </c>
      <c r="C15" s="6">
        <v>44643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17698527916</v>
      </c>
      <c r="B16" s="6">
        <v>44642</v>
      </c>
      <c r="C16" s="6">
        <v>44643</v>
      </c>
      <c r="D16" s="4">
        <v>171</v>
      </c>
      <c r="E16" s="4" t="str">
        <f>VLOOKUP(A16,HOP!A:L,12,0)</f>
        <v>171.00</v>
      </c>
      <c r="F16" s="4" t="str">
        <f>VLOOKUP(A16,HOP!A:C,3,0)</f>
        <v>2478517</v>
      </c>
      <c r="G16" s="4">
        <f t="shared" si="0"/>
        <v>0</v>
      </c>
      <c r="H16" s="4" t="str">
        <f t="shared" si="1"/>
        <v>，2478517</v>
      </c>
      <c r="I16" s="4" t="str">
        <f>VLOOKUP(A16,HOP!A:U,21,0)</f>
        <v>直连</v>
      </c>
    </row>
    <row r="17" s="4" customFormat="1" spans="1:9">
      <c r="A17" s="5">
        <v>17509860225</v>
      </c>
      <c r="B17" s="6">
        <v>44642</v>
      </c>
      <c r="C17" s="6">
        <v>44644</v>
      </c>
      <c r="D17" s="4">
        <v>6858</v>
      </c>
      <c r="E17" s="4" t="str">
        <f>VLOOKUP(A17,HOP!A:L,12,0)</f>
        <v>6858.00</v>
      </c>
      <c r="F17" s="4" t="str">
        <f>VLOOKUP(A17,HOP!A:C,3,0)</f>
        <v>2439464</v>
      </c>
      <c r="G17" s="4">
        <f t="shared" si="0"/>
        <v>0</v>
      </c>
      <c r="H17" s="4" t="str">
        <f t="shared" si="1"/>
        <v>，2439464</v>
      </c>
      <c r="I17" s="4" t="str">
        <f>VLOOKUP(A17,HOP!A:U,21,0)</f>
        <v>直连</v>
      </c>
    </row>
    <row r="18" s="4" customFormat="1" spans="1:9">
      <c r="A18" s="5">
        <v>17649438229</v>
      </c>
      <c r="B18" s="6">
        <v>44640</v>
      </c>
      <c r="C18" s="6">
        <v>44644</v>
      </c>
      <c r="D18" s="4">
        <v>8440</v>
      </c>
      <c r="E18" s="4" t="str">
        <f>VLOOKUP(A18,HOP!A:L,12,0)</f>
        <v>8440.00</v>
      </c>
      <c r="F18" s="4" t="str">
        <f>VLOOKUP(A18,HOP!A:C,3,0)</f>
        <v>2467221</v>
      </c>
      <c r="G18" s="4">
        <f t="shared" si="0"/>
        <v>0</v>
      </c>
      <c r="H18" s="4" t="str">
        <f t="shared" si="1"/>
        <v>，2467221</v>
      </c>
      <c r="I18" s="4" t="str">
        <f>VLOOKUP(A18,HOP!A:U,21,0)</f>
        <v>直连</v>
      </c>
    </row>
    <row r="19" s="4" customFormat="1" spans="1:9">
      <c r="A19" s="5">
        <v>17657510785</v>
      </c>
      <c r="B19" s="6">
        <v>44642</v>
      </c>
      <c r="C19" s="6">
        <v>44644</v>
      </c>
      <c r="D19" s="4">
        <v>1068</v>
      </c>
      <c r="E19" s="4" t="str">
        <f>VLOOKUP(A19,HOP!A:L,12,0)</f>
        <v>1068.00</v>
      </c>
      <c r="F19" s="4" t="str">
        <f>VLOOKUP(A19,HOP!A:C,3,0)</f>
        <v>2469273</v>
      </c>
      <c r="G19" s="4">
        <f t="shared" si="0"/>
        <v>0</v>
      </c>
      <c r="H19" s="4" t="str">
        <f t="shared" si="1"/>
        <v>，2469273</v>
      </c>
      <c r="I19" s="4" t="str">
        <f>VLOOKUP(A19,HOP!A:U,21,0)</f>
        <v>直连</v>
      </c>
    </row>
    <row r="20" s="4" customFormat="1" spans="1:9">
      <c r="A20" s="5">
        <v>17665476875</v>
      </c>
      <c r="B20" s="6">
        <v>44643</v>
      </c>
      <c r="C20" s="6">
        <v>44644</v>
      </c>
      <c r="D20" s="4">
        <v>1959</v>
      </c>
      <c r="E20" s="4" t="str">
        <f>VLOOKUP(A20,HOP!A:L,12,0)</f>
        <v>1959.00</v>
      </c>
      <c r="F20" s="4" t="str">
        <f>VLOOKUP(A20,HOP!A:C,3,0)</f>
        <v>2470659</v>
      </c>
      <c r="G20" s="4">
        <f t="shared" si="0"/>
        <v>0</v>
      </c>
      <c r="H20" s="4" t="str">
        <f t="shared" si="1"/>
        <v>，2470659</v>
      </c>
      <c r="I20" s="4" t="str">
        <f>VLOOKUP(A20,HOP!A:U,21,0)</f>
        <v>直连</v>
      </c>
    </row>
    <row r="21" s="4" customFormat="1" spans="1:9">
      <c r="A21" s="5">
        <v>17667000185</v>
      </c>
      <c r="B21" s="6">
        <v>44643</v>
      </c>
      <c r="C21" s="6">
        <v>44644</v>
      </c>
      <c r="D21" s="4">
        <v>1959</v>
      </c>
      <c r="E21" s="4" t="str">
        <f>VLOOKUP(A21,HOP!A:L,12,0)</f>
        <v>1959.00</v>
      </c>
      <c r="F21" s="4" t="str">
        <f>VLOOKUP(A21,HOP!A:C,3,0)</f>
        <v>2471288</v>
      </c>
      <c r="G21" s="4">
        <f t="shared" si="0"/>
        <v>0</v>
      </c>
      <c r="H21" s="4" t="str">
        <f t="shared" si="1"/>
        <v>，2471288</v>
      </c>
      <c r="I21" s="4" t="str">
        <f>VLOOKUP(A21,HOP!A:U,21,0)</f>
        <v>直连</v>
      </c>
    </row>
    <row r="22" s="4" customFormat="1" spans="1:9">
      <c r="A22" s="5">
        <v>17667027494</v>
      </c>
      <c r="B22" s="6">
        <v>44641</v>
      </c>
      <c r="C22" s="6">
        <v>44644</v>
      </c>
      <c r="D22" s="4">
        <v>924</v>
      </c>
      <c r="E22" s="4" t="str">
        <f>VLOOKUP(A22,HOP!A:L,12,0)</f>
        <v>924.00</v>
      </c>
      <c r="F22" s="4" t="str">
        <f>VLOOKUP(A22,HOP!A:C,3,0)</f>
        <v>2471305</v>
      </c>
      <c r="G22" s="4">
        <f t="shared" si="0"/>
        <v>0</v>
      </c>
      <c r="H22" s="4" t="str">
        <f t="shared" si="1"/>
        <v>，2471305</v>
      </c>
      <c r="I22" s="4" t="str">
        <f>VLOOKUP(A22,HOP!A:U,21,0)</f>
        <v>直连</v>
      </c>
    </row>
    <row r="23" s="4" customFormat="1" spans="1:9">
      <c r="A23" s="5">
        <v>17667819561</v>
      </c>
      <c r="B23" s="6">
        <v>44643</v>
      </c>
      <c r="C23" s="6">
        <v>44644</v>
      </c>
      <c r="D23" s="4">
        <v>558</v>
      </c>
      <c r="E23" s="4" t="str">
        <f>VLOOKUP(A23,HOP!A:L,12,0)</f>
        <v>558.00</v>
      </c>
      <c r="F23" s="4" t="str">
        <f>VLOOKUP(A23,HOP!A:C,3,0)</f>
        <v>2471816</v>
      </c>
      <c r="G23" s="4">
        <f t="shared" si="0"/>
        <v>0</v>
      </c>
      <c r="H23" s="4" t="str">
        <f t="shared" si="1"/>
        <v>，2471816</v>
      </c>
      <c r="I23" s="4" t="str">
        <f>VLOOKUP(A23,HOP!A:U,21,0)</f>
        <v>直连</v>
      </c>
    </row>
    <row r="24" s="4" customFormat="1" spans="1:9">
      <c r="A24" s="5">
        <v>17679732000</v>
      </c>
      <c r="B24" s="6">
        <v>44641</v>
      </c>
      <c r="C24" s="6">
        <v>44644</v>
      </c>
      <c r="D24" s="4">
        <v>819</v>
      </c>
      <c r="E24" s="4" t="str">
        <f>VLOOKUP(A24,HOP!A:L,12,0)</f>
        <v>819.00</v>
      </c>
      <c r="F24" s="4" t="str">
        <f>VLOOKUP(A24,HOP!A:C,3,0)</f>
        <v>2474851</v>
      </c>
      <c r="G24" s="4">
        <f t="shared" si="0"/>
        <v>0</v>
      </c>
      <c r="H24" s="4" t="str">
        <f t="shared" si="1"/>
        <v>，2474851</v>
      </c>
      <c r="I24" s="4" t="str">
        <f>VLOOKUP(A24,HOP!A:U,21,0)</f>
        <v>直连</v>
      </c>
    </row>
    <row r="25" s="4" customFormat="1" spans="1:9">
      <c r="A25" s="5">
        <v>17687462573</v>
      </c>
      <c r="B25" s="6">
        <v>44641</v>
      </c>
      <c r="C25" s="6">
        <v>44644</v>
      </c>
      <c r="D25" s="4">
        <v>7764</v>
      </c>
      <c r="E25" s="4" t="str">
        <f>VLOOKUP(A25,HOP!A:L,12,0)</f>
        <v>7764.00</v>
      </c>
      <c r="F25" s="4" t="str">
        <f>VLOOKUP(A25,HOP!A:C,3,0)</f>
        <v>2475463</v>
      </c>
      <c r="G25" s="4">
        <f t="shared" si="0"/>
        <v>0</v>
      </c>
      <c r="H25" s="4" t="str">
        <f t="shared" si="1"/>
        <v>，2475463</v>
      </c>
      <c r="I25" s="4" t="str">
        <f>VLOOKUP(A25,HOP!A:U,21,0)</f>
        <v>直连</v>
      </c>
    </row>
    <row r="26" s="4" customFormat="1" spans="1:9">
      <c r="A26" s="5">
        <v>17688609040</v>
      </c>
      <c r="B26" s="6">
        <v>44642</v>
      </c>
      <c r="C26" s="6">
        <v>44644</v>
      </c>
      <c r="D26" s="4">
        <v>626</v>
      </c>
      <c r="E26" s="4" t="str">
        <f>VLOOKUP(A26,HOP!A:L,12,0)</f>
        <v>626.00</v>
      </c>
      <c r="F26" s="4" t="str">
        <f>VLOOKUP(A26,HOP!A:C,3,0)</f>
        <v>2476116</v>
      </c>
      <c r="G26" s="4">
        <f t="shared" si="0"/>
        <v>0</v>
      </c>
      <c r="H26" s="4" t="str">
        <f t="shared" si="1"/>
        <v>，2476116</v>
      </c>
      <c r="I26" s="4" t="str">
        <f>VLOOKUP(A26,HOP!A:U,21,0)</f>
        <v>直连</v>
      </c>
    </row>
    <row r="27" s="4" customFormat="1" spans="1:9">
      <c r="A27" s="5">
        <v>17697893852</v>
      </c>
      <c r="B27" s="6">
        <v>44643</v>
      </c>
      <c r="C27" s="6">
        <v>44644</v>
      </c>
      <c r="D27" s="4">
        <v>627</v>
      </c>
      <c r="E27" s="4" t="str">
        <f>VLOOKUP(A27,HOP!A:L,12,0)</f>
        <v>627.00</v>
      </c>
      <c r="F27" s="4" t="str">
        <f>VLOOKUP(A27,HOP!A:C,3,0)</f>
        <v>2478104</v>
      </c>
      <c r="G27" s="4">
        <f t="shared" si="0"/>
        <v>0</v>
      </c>
      <c r="H27" s="4" t="str">
        <f t="shared" si="1"/>
        <v>，2478104</v>
      </c>
      <c r="I27" s="4" t="str">
        <f>VLOOKUP(A27,HOP!A:U,21,0)</f>
        <v>直连</v>
      </c>
    </row>
    <row r="28" s="4" customFormat="1" spans="1:9">
      <c r="A28" s="5">
        <v>17698290564</v>
      </c>
      <c r="B28" s="6">
        <v>44642</v>
      </c>
      <c r="C28" s="6">
        <v>44644</v>
      </c>
      <c r="D28" s="4">
        <v>2296</v>
      </c>
      <c r="E28" s="4" t="str">
        <f>VLOOKUP(A28,HOP!A:L,12,0)</f>
        <v>2296.00</v>
      </c>
      <c r="F28" s="4" t="str">
        <f>VLOOKUP(A28,HOP!A:C,3,0)</f>
        <v>2478408</v>
      </c>
      <c r="G28" s="4">
        <f t="shared" si="0"/>
        <v>0</v>
      </c>
      <c r="H28" s="4" t="str">
        <f t="shared" si="1"/>
        <v>，2478408</v>
      </c>
      <c r="I28" s="4" t="str">
        <f>VLOOKUP(A28,HOP!A:U,21,0)</f>
        <v>直连</v>
      </c>
    </row>
    <row r="29" s="4" customFormat="1" spans="1:9">
      <c r="A29" s="5">
        <v>17699076847</v>
      </c>
      <c r="B29" s="6">
        <v>44643</v>
      </c>
      <c r="C29" s="6">
        <v>44644</v>
      </c>
      <c r="D29" s="4">
        <v>591</v>
      </c>
      <c r="E29" s="4" t="str">
        <f>VLOOKUP(A29,HOP!A:L,12,0)</f>
        <v>591.00</v>
      </c>
      <c r="F29" s="4" t="str">
        <f>VLOOKUP(A29,HOP!A:C,3,0)</f>
        <v>2479012</v>
      </c>
      <c r="G29" s="4">
        <f t="shared" si="0"/>
        <v>0</v>
      </c>
      <c r="H29" s="4" t="str">
        <f t="shared" si="1"/>
        <v>，2479012</v>
      </c>
      <c r="I29" s="4" t="str">
        <f>VLOOKUP(A29,HOP!A:U,21,0)</f>
        <v>直连</v>
      </c>
    </row>
    <row r="30" s="4" customFormat="1" spans="1:9">
      <c r="A30" s="5">
        <v>17699077937</v>
      </c>
      <c r="B30" s="6">
        <v>44643</v>
      </c>
      <c r="C30" s="6">
        <v>44644</v>
      </c>
      <c r="D30" s="4">
        <v>591</v>
      </c>
      <c r="E30" s="4" t="str">
        <f>VLOOKUP(A30,HOP!A:L,12,0)</f>
        <v>591.00</v>
      </c>
      <c r="F30" s="4" t="str">
        <f>VLOOKUP(A30,HOP!A:C,3,0)</f>
        <v>2479014</v>
      </c>
      <c r="G30" s="4">
        <f t="shared" si="0"/>
        <v>0</v>
      </c>
      <c r="H30" s="4" t="str">
        <f t="shared" si="1"/>
        <v>，2479014</v>
      </c>
      <c r="I30" s="4" t="str">
        <f>VLOOKUP(A30,HOP!A:U,21,0)</f>
        <v>直连</v>
      </c>
    </row>
    <row r="31" s="4" customFormat="1" spans="1:9">
      <c r="A31" s="5">
        <v>17699638848</v>
      </c>
      <c r="B31" s="6">
        <v>44643</v>
      </c>
      <c r="C31" s="6">
        <v>44644</v>
      </c>
      <c r="D31" s="4">
        <v>661</v>
      </c>
      <c r="E31" s="4" t="str">
        <f>VLOOKUP(A31,HOP!A:L,12,0)</f>
        <v>661.00</v>
      </c>
      <c r="F31" s="4" t="str">
        <f>VLOOKUP(A31,HOP!A:C,3,0)</f>
        <v>2479154</v>
      </c>
      <c r="G31" s="4">
        <f t="shared" si="0"/>
        <v>0</v>
      </c>
      <c r="H31" s="4" t="str">
        <f t="shared" si="1"/>
        <v>，2479154</v>
      </c>
      <c r="I31" s="4" t="str">
        <f>VLOOKUP(A31,HOP!A:U,21,0)</f>
        <v>直连</v>
      </c>
    </row>
    <row r="32" s="4" customFormat="1" spans="1:9">
      <c r="A32" s="5">
        <v>17699994321</v>
      </c>
      <c r="B32" s="6">
        <v>44643</v>
      </c>
      <c r="C32" s="6">
        <v>44644</v>
      </c>
      <c r="D32" s="4">
        <v>357</v>
      </c>
      <c r="E32" s="4" t="str">
        <f>VLOOKUP(A32,HOP!A:L,12,0)</f>
        <v>357.00</v>
      </c>
      <c r="F32" s="4" t="str">
        <f>VLOOKUP(A32,HOP!A:C,3,0)</f>
        <v>2479353</v>
      </c>
      <c r="G32" s="4">
        <f t="shared" si="0"/>
        <v>0</v>
      </c>
      <c r="H32" s="4" t="str">
        <f t="shared" si="1"/>
        <v>，2479353</v>
      </c>
      <c r="I32" s="4" t="str">
        <f>VLOOKUP(A32,HOP!A:U,21,0)</f>
        <v>直连</v>
      </c>
    </row>
    <row r="33" s="4" customFormat="1" spans="1:9">
      <c r="A33" s="5">
        <v>17700271082</v>
      </c>
      <c r="B33" s="6">
        <v>44643</v>
      </c>
      <c r="C33" s="6">
        <v>44644</v>
      </c>
      <c r="D33" s="4">
        <v>201</v>
      </c>
      <c r="E33" s="4" t="str">
        <f>VLOOKUP(A33,HOP!A:L,12,0)</f>
        <v>201.00</v>
      </c>
      <c r="F33" s="4" t="str">
        <f>VLOOKUP(A33,HOP!A:C,3,0)</f>
        <v>2479501</v>
      </c>
      <c r="G33" s="4">
        <f t="shared" si="0"/>
        <v>0</v>
      </c>
      <c r="H33" s="4" t="str">
        <f t="shared" si="1"/>
        <v>，2479501</v>
      </c>
      <c r="I33" s="4" t="str">
        <f>VLOOKUP(A33,HOP!A:U,21,0)</f>
        <v>直连</v>
      </c>
    </row>
    <row r="34" s="4" customFormat="1" spans="1:9">
      <c r="A34" s="5">
        <v>17700541782</v>
      </c>
      <c r="B34" s="6">
        <v>44643</v>
      </c>
      <c r="C34" s="6">
        <v>44644</v>
      </c>
      <c r="D34" s="4">
        <v>330</v>
      </c>
      <c r="E34" s="4" t="str">
        <f>VLOOKUP(A34,HOP!A:L,12,0)</f>
        <v>330.00</v>
      </c>
      <c r="F34" s="4" t="str">
        <f>VLOOKUP(A34,HOP!A:C,3,0)</f>
        <v>2479657</v>
      </c>
      <c r="G34" s="4">
        <f t="shared" si="0"/>
        <v>0</v>
      </c>
      <c r="H34" s="4" t="str">
        <f t="shared" si="1"/>
        <v>，2479657</v>
      </c>
      <c r="I34" s="4" t="str">
        <f>VLOOKUP(A34,HOP!A:U,21,0)</f>
        <v>直连</v>
      </c>
    </row>
    <row r="35" s="4" customFormat="1" hidden="1" spans="1:9">
      <c r="A35" s="5">
        <v>17705314372</v>
      </c>
      <c r="B35" s="6">
        <v>44643</v>
      </c>
      <c r="C35" s="6">
        <v>44644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5" si="2">D35-E35</f>
        <v>#N/A</v>
      </c>
      <c r="H35" s="4" t="e">
        <f t="shared" ref="H35:H55" si="3">$H$1&amp;F35</f>
        <v>#N/A</v>
      </c>
      <c r="I35" s="4" t="e">
        <f>VLOOKUP(A35,HOP!A:U,21,0)</f>
        <v>#N/A</v>
      </c>
    </row>
    <row r="36" s="4" customFormat="1" spans="1:9">
      <c r="A36" s="5">
        <v>17705593108</v>
      </c>
      <c r="B36" s="6">
        <v>44643</v>
      </c>
      <c r="C36" s="6">
        <v>44644</v>
      </c>
      <c r="D36" s="4">
        <v>651</v>
      </c>
      <c r="E36" s="4" t="str">
        <f>VLOOKUP(A36,HOP!A:L,12,0)</f>
        <v>651.00</v>
      </c>
      <c r="F36" s="4" t="str">
        <f>VLOOKUP(A36,HOP!A:C,3,0)</f>
        <v>2479870</v>
      </c>
      <c r="G36" s="4">
        <f t="shared" si="2"/>
        <v>0</v>
      </c>
      <c r="H36" s="4" t="str">
        <f t="shared" si="3"/>
        <v>，2479870</v>
      </c>
      <c r="I36" s="4" t="str">
        <f>VLOOKUP(A36,HOP!A:U,21,0)</f>
        <v>直连</v>
      </c>
    </row>
    <row r="37" s="4" customFormat="1" spans="1:9">
      <c r="A37" s="5">
        <v>17705970140</v>
      </c>
      <c r="B37" s="6">
        <v>44643</v>
      </c>
      <c r="C37" s="6">
        <v>44644</v>
      </c>
      <c r="D37" s="4">
        <v>175</v>
      </c>
      <c r="E37" s="4" t="str">
        <f>VLOOKUP(A37,HOP!A:L,12,0)</f>
        <v>175.00</v>
      </c>
      <c r="F37" s="4" t="str">
        <f>VLOOKUP(A37,HOP!A:C,3,0)</f>
        <v>2479967</v>
      </c>
      <c r="G37" s="4">
        <f t="shared" si="2"/>
        <v>0</v>
      </c>
      <c r="H37" s="4" t="str">
        <f t="shared" si="3"/>
        <v>，2479967</v>
      </c>
      <c r="I37" s="4" t="str">
        <f>VLOOKUP(A37,HOP!A:U,21,0)</f>
        <v>直连</v>
      </c>
    </row>
    <row r="38" s="4" customFormat="1" spans="1:9">
      <c r="A38" s="5">
        <v>17509854698</v>
      </c>
      <c r="B38" s="6">
        <v>44644</v>
      </c>
      <c r="C38" s="6">
        <v>44645</v>
      </c>
      <c r="D38" s="4">
        <v>3429</v>
      </c>
      <c r="E38" s="4" t="str">
        <f>VLOOKUP(A38,HOP!A:L,12,0)</f>
        <v>3429.00</v>
      </c>
      <c r="F38" s="4" t="str">
        <f>VLOOKUP(A38,HOP!A:C,3,0)</f>
        <v>2439459</v>
      </c>
      <c r="G38" s="4">
        <f t="shared" si="2"/>
        <v>0</v>
      </c>
      <c r="H38" s="4" t="str">
        <f t="shared" si="3"/>
        <v>，2439459</v>
      </c>
      <c r="I38" s="4" t="str">
        <f>VLOOKUP(A38,HOP!A:U,21,0)</f>
        <v>直连</v>
      </c>
    </row>
    <row r="39" s="4" customFormat="1" spans="1:9">
      <c r="A39" s="5">
        <v>17665477339</v>
      </c>
      <c r="B39" s="6">
        <v>44640</v>
      </c>
      <c r="C39" s="6">
        <v>44645</v>
      </c>
      <c r="D39" s="4">
        <v>3930</v>
      </c>
      <c r="E39" s="4" t="str">
        <f>VLOOKUP(A39,HOP!A:L,12,0)</f>
        <v>3930.00</v>
      </c>
      <c r="F39" s="4" t="str">
        <f>VLOOKUP(A39,HOP!A:C,3,0)</f>
        <v>2470657</v>
      </c>
      <c r="G39" s="4">
        <f t="shared" si="2"/>
        <v>0</v>
      </c>
      <c r="H39" s="4" t="str">
        <f t="shared" si="3"/>
        <v>，2470657</v>
      </c>
      <c r="I39" s="4" t="str">
        <f>VLOOKUP(A39,HOP!A:U,21,0)</f>
        <v>直连</v>
      </c>
    </row>
    <row r="40" s="4" customFormat="1" spans="1:9">
      <c r="A40" s="5">
        <v>17679047980</v>
      </c>
      <c r="B40" s="6">
        <v>44641</v>
      </c>
      <c r="C40" s="6">
        <v>44645</v>
      </c>
      <c r="D40" s="4">
        <v>2860</v>
      </c>
      <c r="E40" s="4" t="str">
        <f>VLOOKUP(A40,HOP!A:L,12,0)</f>
        <v>2860.00</v>
      </c>
      <c r="F40" s="4" t="str">
        <f>VLOOKUP(A40,HOP!A:C,3,0)</f>
        <v>2474447</v>
      </c>
      <c r="G40" s="4">
        <f t="shared" si="2"/>
        <v>0</v>
      </c>
      <c r="H40" s="4" t="str">
        <f t="shared" si="3"/>
        <v>，2474447</v>
      </c>
      <c r="I40" s="4" t="str">
        <f>VLOOKUP(A40,HOP!A:U,21,0)</f>
        <v>直连</v>
      </c>
    </row>
    <row r="41" s="4" customFormat="1" spans="1:9">
      <c r="A41" s="5">
        <v>17680142161</v>
      </c>
      <c r="B41" s="6">
        <v>44644</v>
      </c>
      <c r="C41" s="6">
        <v>44645</v>
      </c>
      <c r="D41" s="4">
        <v>379</v>
      </c>
      <c r="E41" s="4" t="str">
        <f>VLOOKUP(A41,HOP!A:L,12,0)</f>
        <v>379.00</v>
      </c>
      <c r="F41" s="4" t="str">
        <f>VLOOKUP(A41,HOP!A:C,3,0)</f>
        <v>2474999</v>
      </c>
      <c r="G41" s="4">
        <f t="shared" si="2"/>
        <v>0</v>
      </c>
      <c r="H41" s="4" t="str">
        <f t="shared" si="3"/>
        <v>，2474999</v>
      </c>
      <c r="I41" s="4" t="str">
        <f>VLOOKUP(A41,HOP!A:U,21,0)</f>
        <v>直连</v>
      </c>
    </row>
    <row r="42" s="4" customFormat="1" spans="1:9">
      <c r="A42" s="5">
        <v>17696297874</v>
      </c>
      <c r="B42" s="6">
        <v>44644</v>
      </c>
      <c r="C42" s="6">
        <v>44645</v>
      </c>
      <c r="D42" s="4">
        <v>755</v>
      </c>
      <c r="E42" s="4" t="str">
        <f>VLOOKUP(A42,HOP!A:L,12,0)</f>
        <v>755.00</v>
      </c>
      <c r="F42" s="4" t="str">
        <f>VLOOKUP(A42,HOP!A:C,3,0)</f>
        <v>2477599</v>
      </c>
      <c r="G42" s="4">
        <f t="shared" si="2"/>
        <v>0</v>
      </c>
      <c r="H42" s="4" t="str">
        <f t="shared" si="3"/>
        <v>，2477599</v>
      </c>
      <c r="I42" s="4" t="str">
        <f>VLOOKUP(A42,HOP!A:U,21,0)</f>
        <v>直连</v>
      </c>
    </row>
    <row r="43" s="4" customFormat="1" spans="1:9">
      <c r="A43" s="5">
        <v>17697810275</v>
      </c>
      <c r="B43" s="6">
        <v>44644</v>
      </c>
      <c r="C43" s="6">
        <v>44645</v>
      </c>
      <c r="D43" s="4">
        <v>602</v>
      </c>
      <c r="E43" s="4" t="str">
        <f>VLOOKUP(A43,HOP!A:L,12,0)</f>
        <v>602.00</v>
      </c>
      <c r="F43" s="4" t="str">
        <f>VLOOKUP(A43,HOP!A:C,3,0)</f>
        <v>2478058</v>
      </c>
      <c r="G43" s="4">
        <f t="shared" si="2"/>
        <v>0</v>
      </c>
      <c r="H43" s="4" t="str">
        <f t="shared" si="3"/>
        <v>，2478058</v>
      </c>
      <c r="I43" s="4" t="str">
        <f>VLOOKUP(A43,HOP!A:U,21,0)</f>
        <v>直连</v>
      </c>
    </row>
    <row r="44" s="4" customFormat="1" spans="1:9">
      <c r="A44" s="5">
        <v>17699191877</v>
      </c>
      <c r="B44" s="6">
        <v>44643</v>
      </c>
      <c r="C44" s="6">
        <v>44645</v>
      </c>
      <c r="D44" s="4">
        <v>1382</v>
      </c>
      <c r="E44" s="4" t="str">
        <f>VLOOKUP(A44,HOP!A:L,12,0)</f>
        <v>1382.00</v>
      </c>
      <c r="F44" s="4" t="str">
        <f>VLOOKUP(A44,HOP!A:C,3,0)</f>
        <v>2478877</v>
      </c>
      <c r="G44" s="4">
        <f t="shared" si="2"/>
        <v>0</v>
      </c>
      <c r="H44" s="4" t="str">
        <f t="shared" si="3"/>
        <v>，2478877</v>
      </c>
      <c r="I44" s="4" t="str">
        <f>VLOOKUP(A44,HOP!A:U,21,0)</f>
        <v>直连</v>
      </c>
    </row>
    <row r="45" s="4" customFormat="1" spans="1:9">
      <c r="A45" s="5">
        <v>17706508431</v>
      </c>
      <c r="B45" s="6">
        <v>44644</v>
      </c>
      <c r="C45" s="6">
        <v>44645</v>
      </c>
      <c r="D45" s="4">
        <v>279</v>
      </c>
      <c r="E45" s="4" t="str">
        <f>VLOOKUP(A45,HOP!A:L,12,0)</f>
        <v>279.00</v>
      </c>
      <c r="F45" s="4" t="str">
        <f>VLOOKUP(A45,HOP!A:C,3,0)</f>
        <v>2480202</v>
      </c>
      <c r="G45" s="4">
        <f t="shared" si="2"/>
        <v>0</v>
      </c>
      <c r="H45" s="4" t="str">
        <f t="shared" si="3"/>
        <v>，2480202</v>
      </c>
      <c r="I45" s="4" t="str">
        <f>VLOOKUP(A45,HOP!A:U,21,0)</f>
        <v>直连</v>
      </c>
    </row>
    <row r="46" s="4" customFormat="1" spans="1:9">
      <c r="A46" s="5">
        <v>17706961764</v>
      </c>
      <c r="B46" s="6">
        <v>44644</v>
      </c>
      <c r="C46" s="6">
        <v>44645</v>
      </c>
      <c r="D46" s="4">
        <v>1260</v>
      </c>
      <c r="E46" s="4" t="str">
        <f>VLOOKUP(A46,HOP!A:L,12,0)</f>
        <v>1260.00</v>
      </c>
      <c r="F46" s="4" t="str">
        <f>VLOOKUP(A46,HOP!A:C,3,0)</f>
        <v>2480495</v>
      </c>
      <c r="G46" s="4">
        <f t="shared" si="2"/>
        <v>0</v>
      </c>
      <c r="H46" s="4" t="str">
        <f t="shared" si="3"/>
        <v>，2480495</v>
      </c>
      <c r="I46" s="4" t="str">
        <f>VLOOKUP(A46,HOP!A:U,21,0)</f>
        <v>直连</v>
      </c>
    </row>
    <row r="47" s="4" customFormat="1" spans="1:9">
      <c r="A47" s="5">
        <v>17707022689</v>
      </c>
      <c r="B47" s="6">
        <v>44644</v>
      </c>
      <c r="C47" s="6">
        <v>44645</v>
      </c>
      <c r="D47" s="4">
        <v>418</v>
      </c>
      <c r="E47" s="4" t="str">
        <f>VLOOKUP(A47,HOP!A:L,12,0)</f>
        <v>418.00</v>
      </c>
      <c r="F47" s="4" t="str">
        <f>VLOOKUP(A47,HOP!A:C,3,0)</f>
        <v>2480563</v>
      </c>
      <c r="G47" s="4">
        <f t="shared" si="2"/>
        <v>0</v>
      </c>
      <c r="H47" s="4" t="str">
        <f t="shared" si="3"/>
        <v>，2480563</v>
      </c>
      <c r="I47" s="4" t="str">
        <f>VLOOKUP(A47,HOP!A:U,21,0)</f>
        <v>直连</v>
      </c>
    </row>
    <row r="48" s="4" customFormat="1" spans="1:9">
      <c r="A48" s="5">
        <v>17707067721</v>
      </c>
      <c r="B48" s="6">
        <v>44644</v>
      </c>
      <c r="C48" s="6">
        <v>44645</v>
      </c>
      <c r="D48" s="4">
        <v>201</v>
      </c>
      <c r="E48" s="4" t="str">
        <f>VLOOKUP(A48,HOP!A:L,12,0)</f>
        <v>201.00</v>
      </c>
      <c r="F48" s="4" t="str">
        <f>VLOOKUP(A48,HOP!A:C,3,0)</f>
        <v>2480565</v>
      </c>
      <c r="G48" s="4">
        <f t="shared" si="2"/>
        <v>0</v>
      </c>
      <c r="H48" s="4" t="str">
        <f t="shared" si="3"/>
        <v>，2480565</v>
      </c>
      <c r="I48" s="4" t="str">
        <f>VLOOKUP(A48,HOP!A:U,21,0)</f>
        <v>直连</v>
      </c>
    </row>
    <row r="49" s="4" customFormat="1" spans="1:9">
      <c r="A49" s="5">
        <v>17707147540</v>
      </c>
      <c r="B49" s="6">
        <v>44644</v>
      </c>
      <c r="C49" s="6">
        <v>44645</v>
      </c>
      <c r="D49" s="4">
        <v>1104</v>
      </c>
      <c r="E49" s="4" t="str">
        <f>VLOOKUP(A49,HOP!A:L,12,0)</f>
        <v>1104.00</v>
      </c>
      <c r="F49" s="4" t="str">
        <f>VLOOKUP(A49,HOP!A:C,3,0)</f>
        <v>2480611</v>
      </c>
      <c r="G49" s="4">
        <f t="shared" si="2"/>
        <v>0</v>
      </c>
      <c r="H49" s="4" t="str">
        <f t="shared" si="3"/>
        <v>，2480611</v>
      </c>
      <c r="I49" s="4" t="str">
        <f>VLOOKUP(A49,HOP!A:U,21,0)</f>
        <v>直连</v>
      </c>
    </row>
    <row r="50" s="4" customFormat="1" spans="1:9">
      <c r="A50" s="5">
        <v>17707178575</v>
      </c>
      <c r="B50" s="6">
        <v>44644</v>
      </c>
      <c r="C50" s="6">
        <v>44645</v>
      </c>
      <c r="D50" s="4">
        <v>1204</v>
      </c>
      <c r="E50" s="4" t="str">
        <f>VLOOKUP(A50,HOP!A:L,12,0)</f>
        <v>1204.00</v>
      </c>
      <c r="F50" s="4" t="str">
        <f>VLOOKUP(A50,HOP!A:C,3,0)</f>
        <v>2480626</v>
      </c>
      <c r="G50" s="4">
        <f t="shared" si="2"/>
        <v>0</v>
      </c>
      <c r="H50" s="4" t="str">
        <f t="shared" si="3"/>
        <v>，2480626</v>
      </c>
      <c r="I50" s="4" t="str">
        <f>VLOOKUP(A50,HOP!A:U,21,0)</f>
        <v>直连</v>
      </c>
    </row>
    <row r="51" s="4" customFormat="1" spans="1:9">
      <c r="A51" s="5">
        <v>17707652532</v>
      </c>
      <c r="B51" s="6">
        <v>44644</v>
      </c>
      <c r="C51" s="6">
        <v>44645</v>
      </c>
      <c r="D51" s="4">
        <v>1073</v>
      </c>
      <c r="E51" s="4" t="str">
        <f>VLOOKUP(A51,HOP!A:L,12,0)</f>
        <v>1073.00</v>
      </c>
      <c r="F51" s="4" t="str">
        <f>VLOOKUP(A51,HOP!A:C,3,0)</f>
        <v>2480920</v>
      </c>
      <c r="G51" s="4">
        <f t="shared" si="2"/>
        <v>0</v>
      </c>
      <c r="H51" s="4" t="str">
        <f t="shared" si="3"/>
        <v>，2480920</v>
      </c>
      <c r="I51" s="4" t="str">
        <f>VLOOKUP(A51,HOP!A:U,21,0)</f>
        <v>直连</v>
      </c>
    </row>
    <row r="52" s="4" customFormat="1" spans="1:9">
      <c r="A52" s="5">
        <v>17707834903</v>
      </c>
      <c r="B52" s="6">
        <v>44644</v>
      </c>
      <c r="C52" s="6">
        <v>44645</v>
      </c>
      <c r="D52" s="4">
        <v>280</v>
      </c>
      <c r="E52" s="4" t="str">
        <f>VLOOKUP(A52,HOP!A:L,12,0)</f>
        <v>280.00</v>
      </c>
      <c r="F52" s="4" t="str">
        <f>VLOOKUP(A52,HOP!A:C,3,0)</f>
        <v>2481034</v>
      </c>
      <c r="G52" s="4">
        <f t="shared" si="2"/>
        <v>0</v>
      </c>
      <c r="H52" s="4" t="str">
        <f t="shared" si="3"/>
        <v>，2481034</v>
      </c>
      <c r="I52" s="4" t="str">
        <f>VLOOKUP(A52,HOP!A:U,21,0)</f>
        <v>直连</v>
      </c>
    </row>
    <row r="53" s="4" customFormat="1" spans="1:9">
      <c r="A53" s="5">
        <v>17708133612</v>
      </c>
      <c r="B53" s="6">
        <v>44644</v>
      </c>
      <c r="C53" s="6">
        <v>44645</v>
      </c>
      <c r="D53" s="4">
        <v>483</v>
      </c>
      <c r="E53" s="4" t="str">
        <f>VLOOKUP(A53,HOP!A:L,12,0)</f>
        <v>483.00</v>
      </c>
      <c r="F53" s="4" t="str">
        <f>VLOOKUP(A53,HOP!A:C,3,0)</f>
        <v>2481227</v>
      </c>
      <c r="G53" s="4">
        <f t="shared" si="2"/>
        <v>0</v>
      </c>
      <c r="H53" s="4" t="str">
        <f t="shared" si="3"/>
        <v>，2481227</v>
      </c>
      <c r="I53" s="4" t="str">
        <f>VLOOKUP(A53,HOP!A:U,21,0)</f>
        <v>直连</v>
      </c>
    </row>
    <row r="54" s="4" customFormat="1" spans="1:9">
      <c r="A54" s="5">
        <v>17708191670</v>
      </c>
      <c r="B54" s="6">
        <v>44644</v>
      </c>
      <c r="C54" s="6">
        <v>44645</v>
      </c>
      <c r="D54" s="4">
        <v>674</v>
      </c>
      <c r="E54" s="4" t="str">
        <f>VLOOKUP(A54,HOP!A:L,12,0)</f>
        <v>674.00</v>
      </c>
      <c r="F54" s="4" t="str">
        <f>VLOOKUP(A54,HOP!A:C,3,0)</f>
        <v>2481253</v>
      </c>
      <c r="G54" s="4">
        <f t="shared" si="2"/>
        <v>0</v>
      </c>
      <c r="H54" s="4" t="str">
        <f t="shared" si="3"/>
        <v>，2481253</v>
      </c>
      <c r="I54" s="4" t="str">
        <f>VLOOKUP(A54,HOP!A:U,21,0)</f>
        <v>直连</v>
      </c>
    </row>
    <row r="55" s="4" customFormat="1" spans="1:9">
      <c r="A55" s="5">
        <v>17708429606</v>
      </c>
      <c r="B55" s="6">
        <v>44644</v>
      </c>
      <c r="C55" s="6">
        <v>44645</v>
      </c>
      <c r="D55" s="4">
        <v>232</v>
      </c>
      <c r="E55" s="4" t="str">
        <f>VLOOKUP(A55,HOP!A:L,12,0)</f>
        <v>232.00</v>
      </c>
      <c r="F55" s="4" t="str">
        <f>VLOOKUP(A55,HOP!A:C,3,0)</f>
        <v>2481393</v>
      </c>
      <c r="G55" s="4">
        <f t="shared" si="2"/>
        <v>0</v>
      </c>
      <c r="H55" s="4" t="str">
        <f t="shared" si="3"/>
        <v>，2481393</v>
      </c>
      <c r="I55" s="4" t="str">
        <f>VLOOKUP(A55,HOP!A:U,21,0)</f>
        <v>直连</v>
      </c>
    </row>
    <row r="57" spans="4:4">
      <c r="D57" s="4">
        <f>SUM(D2:D56)</f>
        <v>82025</v>
      </c>
    </row>
    <row r="58" spans="4:4">
      <c r="D58" s="4" t="s">
        <v>290</v>
      </c>
    </row>
    <row r="62" spans="1:1">
      <c r="A62" s="4" t="s">
        <v>291</v>
      </c>
    </row>
    <row r="63" spans="1:1">
      <c r="A63" s="4" t="s">
        <v>292</v>
      </c>
    </row>
  </sheetData>
  <autoFilter ref="A1:X55">
    <filterColumn colId="3">
      <filters>
        <filter val="190"/>
        <filter val="591"/>
        <filter val="651"/>
        <filter val="4354"/>
        <filter val="755"/>
        <filter val="2296"/>
        <filter val="357"/>
        <filter val="418"/>
        <filter val="558"/>
        <filter val="6858"/>
        <filter val="659"/>
        <filter val="819"/>
        <filter val="1959"/>
        <filter val="1260"/>
        <filter val="2860"/>
        <filter val="661"/>
        <filter val="924"/>
        <filter val="1024"/>
        <filter val="7764"/>
        <filter val="626"/>
        <filter val="427"/>
        <filter val="627"/>
        <filter val="1068"/>
        <filter val="3429"/>
        <filter val="330"/>
        <filter val="3930"/>
        <filter val="4970"/>
        <filter val="171"/>
        <filter val="571"/>
        <filter val="232"/>
        <filter val="1073"/>
        <filter val="674"/>
        <filter val="175"/>
        <filter val="1576"/>
        <filter val="438"/>
        <filter val="2578"/>
        <filter val="279"/>
        <filter val="379"/>
        <filter val="280"/>
        <filter val="8440"/>
        <filter val="201"/>
        <filter val="602"/>
        <filter val="882"/>
        <filter val="1382"/>
        <filter val="4542"/>
        <filter val="483"/>
        <filter val="1643"/>
        <filter val="1104"/>
        <filter val="1204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293</v>
      </c>
      <c r="B1" s="2" t="s">
        <v>294</v>
      </c>
      <c r="C1" s="2" t="s">
        <v>295</v>
      </c>
      <c r="D1" s="2" t="s">
        <v>296</v>
      </c>
      <c r="E1" s="2" t="s">
        <v>13</v>
      </c>
      <c r="F1" s="2" t="s">
        <v>5</v>
      </c>
      <c r="G1" s="2" t="s">
        <v>6</v>
      </c>
      <c r="H1" s="2" t="s">
        <v>297</v>
      </c>
      <c r="I1" s="2" t="s">
        <v>298</v>
      </c>
      <c r="J1" s="2" t="s">
        <v>299</v>
      </c>
      <c r="K1" s="2" t="s">
        <v>300</v>
      </c>
      <c r="L1" s="2" t="s">
        <v>301</v>
      </c>
      <c r="M1" s="2" t="s">
        <v>302</v>
      </c>
      <c r="N1" s="2" t="s">
        <v>303</v>
      </c>
      <c r="O1" s="2" t="s">
        <v>304</v>
      </c>
      <c r="P1" s="2" t="s">
        <v>305</v>
      </c>
      <c r="Q1" s="2" t="s">
        <v>306</v>
      </c>
      <c r="R1" s="2" t="s">
        <v>307</v>
      </c>
      <c r="S1" s="2" t="s">
        <v>308</v>
      </c>
      <c r="T1" s="2" t="s">
        <v>309</v>
      </c>
      <c r="U1" s="2" t="s">
        <v>310</v>
      </c>
    </row>
    <row r="2" s="1" customFormat="1" spans="1:21">
      <c r="A2" s="3">
        <v>17708429606</v>
      </c>
      <c r="B2" s="1" t="s">
        <v>311</v>
      </c>
      <c r="C2" s="1" t="s">
        <v>312</v>
      </c>
      <c r="D2" s="1" t="s">
        <v>313</v>
      </c>
      <c r="E2" s="1" t="s">
        <v>314</v>
      </c>
      <c r="F2" s="1" t="s">
        <v>311</v>
      </c>
      <c r="G2" s="1" t="s">
        <v>315</v>
      </c>
      <c r="H2" s="1" t="s">
        <v>316</v>
      </c>
      <c r="I2" s="1" t="s">
        <v>317</v>
      </c>
      <c r="J2" s="1" t="s">
        <v>30</v>
      </c>
      <c r="K2" s="1" t="s">
        <v>318</v>
      </c>
      <c r="L2" s="1" t="s">
        <v>318</v>
      </c>
      <c r="M2" s="1" t="s">
        <v>319</v>
      </c>
      <c r="N2" s="1" t="s">
        <v>319</v>
      </c>
      <c r="O2" s="1" t="s">
        <v>320</v>
      </c>
      <c r="P2" s="1" t="s">
        <v>321</v>
      </c>
      <c r="Q2" s="1" t="s">
        <v>322</v>
      </c>
      <c r="R2" s="1" t="s">
        <v>323</v>
      </c>
      <c r="S2" s="1" t="s">
        <v>324</v>
      </c>
      <c r="T2" s="1" t="s">
        <v>325</v>
      </c>
      <c r="U2" s="1" t="s">
        <v>326</v>
      </c>
    </row>
    <row r="3" s="1" customFormat="1" spans="1:21">
      <c r="A3" s="3">
        <v>17708191670</v>
      </c>
      <c r="B3" s="1" t="s">
        <v>311</v>
      </c>
      <c r="C3" s="1" t="s">
        <v>327</v>
      </c>
      <c r="D3" s="1" t="s">
        <v>328</v>
      </c>
      <c r="E3" s="1" t="s">
        <v>329</v>
      </c>
      <c r="F3" s="1" t="s">
        <v>311</v>
      </c>
      <c r="G3" s="1" t="s">
        <v>315</v>
      </c>
      <c r="H3" s="1" t="s">
        <v>316</v>
      </c>
      <c r="I3" s="1" t="s">
        <v>330</v>
      </c>
      <c r="J3" s="1" t="s">
        <v>30</v>
      </c>
      <c r="K3" s="1" t="s">
        <v>331</v>
      </c>
      <c r="L3" s="1" t="s">
        <v>331</v>
      </c>
      <c r="M3" s="1" t="s">
        <v>319</v>
      </c>
      <c r="N3" s="1" t="s">
        <v>319</v>
      </c>
      <c r="O3" s="1" t="s">
        <v>320</v>
      </c>
      <c r="P3" s="1" t="s">
        <v>321</v>
      </c>
      <c r="Q3" s="1" t="s">
        <v>322</v>
      </c>
      <c r="R3" s="1" t="s">
        <v>332</v>
      </c>
      <c r="S3" s="1" t="s">
        <v>324</v>
      </c>
      <c r="T3" s="1" t="s">
        <v>325</v>
      </c>
      <c r="U3" s="1" t="s">
        <v>326</v>
      </c>
    </row>
    <row r="4" s="1" customFormat="1" spans="1:21">
      <c r="A4" s="3">
        <v>17708133612</v>
      </c>
      <c r="B4" s="1" t="s">
        <v>311</v>
      </c>
      <c r="C4" s="1" t="s">
        <v>333</v>
      </c>
      <c r="D4" s="1" t="s">
        <v>334</v>
      </c>
      <c r="E4" s="1" t="s">
        <v>335</v>
      </c>
      <c r="F4" s="1" t="s">
        <v>311</v>
      </c>
      <c r="G4" s="1" t="s">
        <v>315</v>
      </c>
      <c r="H4" s="1" t="s">
        <v>316</v>
      </c>
      <c r="I4" s="1" t="s">
        <v>336</v>
      </c>
      <c r="J4" s="1" t="s">
        <v>30</v>
      </c>
      <c r="K4" s="1" t="s">
        <v>337</v>
      </c>
      <c r="L4" s="1" t="s">
        <v>337</v>
      </c>
      <c r="M4" s="1" t="s">
        <v>319</v>
      </c>
      <c r="N4" s="1" t="s">
        <v>319</v>
      </c>
      <c r="O4" s="1" t="s">
        <v>320</v>
      </c>
      <c r="P4" s="1" t="s">
        <v>321</v>
      </c>
      <c r="Q4" s="1" t="s">
        <v>322</v>
      </c>
      <c r="R4" s="1" t="s">
        <v>338</v>
      </c>
      <c r="S4" s="1" t="s">
        <v>324</v>
      </c>
      <c r="T4" s="1" t="s">
        <v>325</v>
      </c>
      <c r="U4" s="1" t="s">
        <v>326</v>
      </c>
    </row>
    <row r="5" s="1" customFormat="1" spans="1:21">
      <c r="A5" s="3">
        <v>17707834903</v>
      </c>
      <c r="B5" s="1" t="s">
        <v>311</v>
      </c>
      <c r="C5" s="1" t="s">
        <v>339</v>
      </c>
      <c r="D5" s="1" t="s">
        <v>340</v>
      </c>
      <c r="E5" s="1" t="s">
        <v>341</v>
      </c>
      <c r="F5" s="1" t="s">
        <v>311</v>
      </c>
      <c r="G5" s="1" t="s">
        <v>315</v>
      </c>
      <c r="H5" s="1" t="s">
        <v>316</v>
      </c>
      <c r="I5" s="1" t="s">
        <v>342</v>
      </c>
      <c r="J5" s="1" t="s">
        <v>30</v>
      </c>
      <c r="K5" s="1" t="s">
        <v>343</v>
      </c>
      <c r="L5" s="1" t="s">
        <v>343</v>
      </c>
      <c r="M5" s="1" t="s">
        <v>319</v>
      </c>
      <c r="N5" s="1" t="s">
        <v>319</v>
      </c>
      <c r="O5" s="1" t="s">
        <v>320</v>
      </c>
      <c r="P5" s="1" t="s">
        <v>321</v>
      </c>
      <c r="Q5" s="1" t="s">
        <v>322</v>
      </c>
      <c r="R5" s="1" t="s">
        <v>344</v>
      </c>
      <c r="S5" s="1" t="s">
        <v>324</v>
      </c>
      <c r="T5" s="1" t="s">
        <v>325</v>
      </c>
      <c r="U5" s="1" t="s">
        <v>326</v>
      </c>
    </row>
    <row r="6" s="1" customFormat="1" spans="1:21">
      <c r="A6" s="3">
        <v>17707652532</v>
      </c>
      <c r="B6" s="1" t="s">
        <v>311</v>
      </c>
      <c r="C6" s="1" t="s">
        <v>345</v>
      </c>
      <c r="D6" s="1" t="s">
        <v>346</v>
      </c>
      <c r="E6" s="1" t="s">
        <v>347</v>
      </c>
      <c r="F6" s="1" t="s">
        <v>311</v>
      </c>
      <c r="G6" s="1" t="s">
        <v>315</v>
      </c>
      <c r="H6" s="1" t="s">
        <v>316</v>
      </c>
      <c r="I6" s="1" t="s">
        <v>348</v>
      </c>
      <c r="J6" s="1" t="s">
        <v>30</v>
      </c>
      <c r="K6" s="1" t="s">
        <v>349</v>
      </c>
      <c r="L6" s="1" t="s">
        <v>349</v>
      </c>
      <c r="M6" s="1" t="s">
        <v>319</v>
      </c>
      <c r="N6" s="1" t="s">
        <v>319</v>
      </c>
      <c r="O6" s="1" t="s">
        <v>320</v>
      </c>
      <c r="P6" s="1" t="s">
        <v>321</v>
      </c>
      <c r="Q6" s="1" t="s">
        <v>322</v>
      </c>
      <c r="R6" s="1" t="s">
        <v>350</v>
      </c>
      <c r="S6" s="1" t="s">
        <v>324</v>
      </c>
      <c r="T6" s="1" t="s">
        <v>325</v>
      </c>
      <c r="U6" s="1" t="s">
        <v>326</v>
      </c>
    </row>
    <row r="7" s="1" customFormat="1" spans="1:21">
      <c r="A7" s="3">
        <v>17707178575</v>
      </c>
      <c r="B7" s="1" t="s">
        <v>311</v>
      </c>
      <c r="C7" s="1" t="s">
        <v>351</v>
      </c>
      <c r="D7" s="1" t="s">
        <v>352</v>
      </c>
      <c r="E7" s="1" t="s">
        <v>353</v>
      </c>
      <c r="F7" s="1" t="s">
        <v>311</v>
      </c>
      <c r="G7" s="1" t="s">
        <v>315</v>
      </c>
      <c r="H7" s="1" t="s">
        <v>316</v>
      </c>
      <c r="I7" s="1" t="s">
        <v>354</v>
      </c>
      <c r="J7" s="1" t="s">
        <v>30</v>
      </c>
      <c r="K7" s="1" t="s">
        <v>355</v>
      </c>
      <c r="L7" s="1" t="s">
        <v>355</v>
      </c>
      <c r="M7" s="1" t="s">
        <v>319</v>
      </c>
      <c r="N7" s="1" t="s">
        <v>319</v>
      </c>
      <c r="O7" s="1" t="s">
        <v>320</v>
      </c>
      <c r="P7" s="1" t="s">
        <v>321</v>
      </c>
      <c r="Q7" s="1" t="s">
        <v>322</v>
      </c>
      <c r="R7" s="1" t="s">
        <v>356</v>
      </c>
      <c r="S7" s="1" t="s">
        <v>324</v>
      </c>
      <c r="T7" s="1" t="s">
        <v>325</v>
      </c>
      <c r="U7" s="1" t="s">
        <v>326</v>
      </c>
    </row>
    <row r="8" s="1" customFormat="1" spans="1:21">
      <c r="A8" s="3">
        <v>17707147540</v>
      </c>
      <c r="B8" s="1" t="s">
        <v>311</v>
      </c>
      <c r="C8" s="1" t="s">
        <v>357</v>
      </c>
      <c r="D8" s="1" t="s">
        <v>358</v>
      </c>
      <c r="E8" s="1" t="s">
        <v>359</v>
      </c>
      <c r="F8" s="1" t="s">
        <v>311</v>
      </c>
      <c r="G8" s="1" t="s">
        <v>315</v>
      </c>
      <c r="H8" s="1" t="s">
        <v>316</v>
      </c>
      <c r="I8" s="1" t="s">
        <v>360</v>
      </c>
      <c r="J8" s="1" t="s">
        <v>30</v>
      </c>
      <c r="K8" s="1" t="s">
        <v>361</v>
      </c>
      <c r="L8" s="1" t="s">
        <v>361</v>
      </c>
      <c r="M8" s="1" t="s">
        <v>319</v>
      </c>
      <c r="N8" s="1" t="s">
        <v>319</v>
      </c>
      <c r="O8" s="1" t="s">
        <v>320</v>
      </c>
      <c r="P8" s="1" t="s">
        <v>321</v>
      </c>
      <c r="Q8" s="1" t="s">
        <v>322</v>
      </c>
      <c r="R8" s="1" t="s">
        <v>362</v>
      </c>
      <c r="S8" s="1" t="s">
        <v>324</v>
      </c>
      <c r="T8" s="1" t="s">
        <v>325</v>
      </c>
      <c r="U8" s="1" t="s">
        <v>326</v>
      </c>
    </row>
    <row r="9" s="1" customFormat="1" spans="1:21">
      <c r="A9" s="3">
        <v>17707067721</v>
      </c>
      <c r="B9" s="1" t="s">
        <v>311</v>
      </c>
      <c r="C9" s="1" t="s">
        <v>363</v>
      </c>
      <c r="D9" s="1" t="s">
        <v>364</v>
      </c>
      <c r="E9" s="1" t="s">
        <v>365</v>
      </c>
      <c r="F9" s="1" t="s">
        <v>311</v>
      </c>
      <c r="G9" s="1" t="s">
        <v>315</v>
      </c>
      <c r="H9" s="1" t="s">
        <v>316</v>
      </c>
      <c r="I9" s="1" t="s">
        <v>366</v>
      </c>
      <c r="J9" s="1" t="s">
        <v>30</v>
      </c>
      <c r="K9" s="1" t="s">
        <v>367</v>
      </c>
      <c r="L9" s="1" t="s">
        <v>367</v>
      </c>
      <c r="M9" s="1" t="s">
        <v>319</v>
      </c>
      <c r="N9" s="1" t="s">
        <v>319</v>
      </c>
      <c r="O9" s="1" t="s">
        <v>320</v>
      </c>
      <c r="P9" s="1" t="s">
        <v>321</v>
      </c>
      <c r="Q9" s="1" t="s">
        <v>322</v>
      </c>
      <c r="R9" s="1" t="s">
        <v>368</v>
      </c>
      <c r="S9" s="1" t="s">
        <v>324</v>
      </c>
      <c r="T9" s="1" t="s">
        <v>325</v>
      </c>
      <c r="U9" s="1" t="s">
        <v>326</v>
      </c>
    </row>
    <row r="10" s="1" customFormat="1" spans="1:21">
      <c r="A10" s="3">
        <v>17707022689</v>
      </c>
      <c r="B10" s="1" t="s">
        <v>311</v>
      </c>
      <c r="C10" s="1" t="s">
        <v>369</v>
      </c>
      <c r="D10" s="1" t="s">
        <v>370</v>
      </c>
      <c r="E10" s="1" t="s">
        <v>371</v>
      </c>
      <c r="F10" s="1" t="s">
        <v>311</v>
      </c>
      <c r="G10" s="1" t="s">
        <v>315</v>
      </c>
      <c r="H10" s="1" t="s">
        <v>316</v>
      </c>
      <c r="I10" s="1" t="s">
        <v>372</v>
      </c>
      <c r="J10" s="1" t="s">
        <v>30</v>
      </c>
      <c r="K10" s="1" t="s">
        <v>373</v>
      </c>
      <c r="L10" s="1" t="s">
        <v>373</v>
      </c>
      <c r="M10" s="1" t="s">
        <v>319</v>
      </c>
      <c r="N10" s="1" t="s">
        <v>319</v>
      </c>
      <c r="O10" s="1" t="s">
        <v>320</v>
      </c>
      <c r="P10" s="1" t="s">
        <v>321</v>
      </c>
      <c r="Q10" s="1" t="s">
        <v>322</v>
      </c>
      <c r="R10" s="1" t="s">
        <v>374</v>
      </c>
      <c r="S10" s="1" t="s">
        <v>324</v>
      </c>
      <c r="T10" s="1" t="s">
        <v>325</v>
      </c>
      <c r="U10" s="1" t="s">
        <v>326</v>
      </c>
    </row>
    <row r="11" s="1" customFormat="1" spans="1:21">
      <c r="A11" s="3">
        <v>17706961764</v>
      </c>
      <c r="B11" s="1" t="s">
        <v>311</v>
      </c>
      <c r="C11" s="1" t="s">
        <v>375</v>
      </c>
      <c r="D11" s="1" t="s">
        <v>376</v>
      </c>
      <c r="E11" s="1" t="s">
        <v>377</v>
      </c>
      <c r="F11" s="1" t="s">
        <v>311</v>
      </c>
      <c r="G11" s="1" t="s">
        <v>315</v>
      </c>
      <c r="H11" s="1" t="s">
        <v>316</v>
      </c>
      <c r="I11" s="1" t="s">
        <v>378</v>
      </c>
      <c r="J11" s="1" t="s">
        <v>30</v>
      </c>
      <c r="K11" s="1" t="s">
        <v>379</v>
      </c>
      <c r="L11" s="1" t="s">
        <v>379</v>
      </c>
      <c r="M11" s="1" t="s">
        <v>319</v>
      </c>
      <c r="N11" s="1" t="s">
        <v>319</v>
      </c>
      <c r="O11" s="1" t="s">
        <v>320</v>
      </c>
      <c r="P11" s="1" t="s">
        <v>321</v>
      </c>
      <c r="Q11" s="1" t="s">
        <v>322</v>
      </c>
      <c r="R11" s="1" t="s">
        <v>380</v>
      </c>
      <c r="S11" s="1" t="s">
        <v>324</v>
      </c>
      <c r="T11" s="1" t="s">
        <v>325</v>
      </c>
      <c r="U11" s="1" t="s">
        <v>326</v>
      </c>
    </row>
    <row r="12" s="1" customFormat="1" spans="1:21">
      <c r="A12" s="3">
        <v>17706508431</v>
      </c>
      <c r="B12" s="1" t="s">
        <v>311</v>
      </c>
      <c r="C12" s="1" t="s">
        <v>381</v>
      </c>
      <c r="D12" s="1" t="s">
        <v>382</v>
      </c>
      <c r="E12" s="1" t="s">
        <v>383</v>
      </c>
      <c r="F12" s="1" t="s">
        <v>311</v>
      </c>
      <c r="G12" s="1" t="s">
        <v>315</v>
      </c>
      <c r="H12" s="1" t="s">
        <v>316</v>
      </c>
      <c r="I12" s="1" t="s">
        <v>384</v>
      </c>
      <c r="J12" s="1" t="s">
        <v>30</v>
      </c>
      <c r="K12" s="1" t="s">
        <v>385</v>
      </c>
      <c r="L12" s="1" t="s">
        <v>385</v>
      </c>
      <c r="M12" s="1" t="s">
        <v>319</v>
      </c>
      <c r="N12" s="1" t="s">
        <v>319</v>
      </c>
      <c r="O12" s="1" t="s">
        <v>320</v>
      </c>
      <c r="P12" s="1" t="s">
        <v>321</v>
      </c>
      <c r="Q12" s="1" t="s">
        <v>322</v>
      </c>
      <c r="R12" s="1" t="s">
        <v>386</v>
      </c>
      <c r="S12" s="1" t="s">
        <v>324</v>
      </c>
      <c r="T12" s="1" t="s">
        <v>325</v>
      </c>
      <c r="U12" s="1" t="s">
        <v>326</v>
      </c>
    </row>
    <row r="13" s="1" customFormat="1" spans="1:21">
      <c r="A13" s="3">
        <v>17705970140</v>
      </c>
      <c r="B13" s="1" t="s">
        <v>387</v>
      </c>
      <c r="C13" s="1" t="s">
        <v>388</v>
      </c>
      <c r="D13" s="1" t="s">
        <v>389</v>
      </c>
      <c r="E13" s="1" t="s">
        <v>390</v>
      </c>
      <c r="F13" s="1" t="s">
        <v>387</v>
      </c>
      <c r="G13" s="1" t="s">
        <v>311</v>
      </c>
      <c r="H13" s="1" t="s">
        <v>316</v>
      </c>
      <c r="I13" s="1" t="s">
        <v>391</v>
      </c>
      <c r="J13" s="1" t="s">
        <v>30</v>
      </c>
      <c r="K13" s="1" t="s">
        <v>392</v>
      </c>
      <c r="L13" s="1" t="s">
        <v>392</v>
      </c>
      <c r="M13" s="1" t="s">
        <v>319</v>
      </c>
      <c r="N13" s="1" t="s">
        <v>319</v>
      </c>
      <c r="O13" s="1" t="s">
        <v>320</v>
      </c>
      <c r="P13" s="1" t="s">
        <v>321</v>
      </c>
      <c r="Q13" s="1" t="s">
        <v>322</v>
      </c>
      <c r="R13" s="1" t="s">
        <v>393</v>
      </c>
      <c r="S13" s="1" t="s">
        <v>324</v>
      </c>
      <c r="T13" s="1" t="s">
        <v>325</v>
      </c>
      <c r="U13" s="1" t="s">
        <v>326</v>
      </c>
    </row>
    <row r="14" s="1" customFormat="1" spans="1:21">
      <c r="A14" s="3">
        <v>17705593108</v>
      </c>
      <c r="B14" s="1" t="s">
        <v>387</v>
      </c>
      <c r="C14" s="1" t="s">
        <v>394</v>
      </c>
      <c r="D14" s="1" t="s">
        <v>395</v>
      </c>
      <c r="E14" s="1" t="s">
        <v>396</v>
      </c>
      <c r="F14" s="1" t="s">
        <v>387</v>
      </c>
      <c r="G14" s="1" t="s">
        <v>311</v>
      </c>
      <c r="H14" s="1" t="s">
        <v>316</v>
      </c>
      <c r="I14" s="1" t="s">
        <v>397</v>
      </c>
      <c r="J14" s="1" t="s">
        <v>30</v>
      </c>
      <c r="K14" s="1" t="s">
        <v>398</v>
      </c>
      <c r="L14" s="1" t="s">
        <v>398</v>
      </c>
      <c r="M14" s="1" t="s">
        <v>319</v>
      </c>
      <c r="N14" s="1" t="s">
        <v>319</v>
      </c>
      <c r="O14" s="1" t="s">
        <v>320</v>
      </c>
      <c r="P14" s="1" t="s">
        <v>321</v>
      </c>
      <c r="Q14" s="1" t="s">
        <v>322</v>
      </c>
      <c r="R14" s="1" t="s">
        <v>399</v>
      </c>
      <c r="S14" s="1" t="s">
        <v>324</v>
      </c>
      <c r="T14" s="1" t="s">
        <v>325</v>
      </c>
      <c r="U14" s="1" t="s">
        <v>326</v>
      </c>
    </row>
    <row r="15" s="1" customFormat="1" spans="1:21">
      <c r="A15" s="3">
        <v>17700541782</v>
      </c>
      <c r="B15" s="1" t="s">
        <v>387</v>
      </c>
      <c r="C15" s="1" t="s">
        <v>400</v>
      </c>
      <c r="D15" s="1" t="s">
        <v>401</v>
      </c>
      <c r="E15" s="1" t="s">
        <v>402</v>
      </c>
      <c r="F15" s="1" t="s">
        <v>387</v>
      </c>
      <c r="G15" s="1" t="s">
        <v>311</v>
      </c>
      <c r="H15" s="1" t="s">
        <v>316</v>
      </c>
      <c r="I15" s="1" t="s">
        <v>403</v>
      </c>
      <c r="J15" s="1" t="s">
        <v>30</v>
      </c>
      <c r="K15" s="1" t="s">
        <v>404</v>
      </c>
      <c r="L15" s="1" t="s">
        <v>404</v>
      </c>
      <c r="M15" s="1" t="s">
        <v>319</v>
      </c>
      <c r="N15" s="1" t="s">
        <v>319</v>
      </c>
      <c r="O15" s="1" t="s">
        <v>320</v>
      </c>
      <c r="P15" s="1" t="s">
        <v>321</v>
      </c>
      <c r="Q15" s="1" t="s">
        <v>322</v>
      </c>
      <c r="R15" s="1" t="s">
        <v>405</v>
      </c>
      <c r="S15" s="1" t="s">
        <v>324</v>
      </c>
      <c r="T15" s="1" t="s">
        <v>325</v>
      </c>
      <c r="U15" s="1" t="s">
        <v>326</v>
      </c>
    </row>
    <row r="16" s="1" customFormat="1" spans="1:21">
      <c r="A16" s="3">
        <v>17700271082</v>
      </c>
      <c r="B16" s="1" t="s">
        <v>387</v>
      </c>
      <c r="C16" s="1" t="s">
        <v>406</v>
      </c>
      <c r="D16" s="1" t="s">
        <v>364</v>
      </c>
      <c r="E16" s="1" t="s">
        <v>365</v>
      </c>
      <c r="F16" s="1" t="s">
        <v>387</v>
      </c>
      <c r="G16" s="1" t="s">
        <v>311</v>
      </c>
      <c r="H16" s="1" t="s">
        <v>316</v>
      </c>
      <c r="I16" s="1" t="s">
        <v>407</v>
      </c>
      <c r="J16" s="1" t="s">
        <v>30</v>
      </c>
      <c r="K16" s="1" t="s">
        <v>367</v>
      </c>
      <c r="L16" s="1" t="s">
        <v>367</v>
      </c>
      <c r="M16" s="1" t="s">
        <v>319</v>
      </c>
      <c r="N16" s="1" t="s">
        <v>319</v>
      </c>
      <c r="O16" s="1" t="s">
        <v>320</v>
      </c>
      <c r="P16" s="1" t="s">
        <v>321</v>
      </c>
      <c r="Q16" s="1" t="s">
        <v>322</v>
      </c>
      <c r="R16" s="1" t="s">
        <v>408</v>
      </c>
      <c r="S16" s="1" t="s">
        <v>324</v>
      </c>
      <c r="T16" s="1" t="s">
        <v>325</v>
      </c>
      <c r="U16" s="1" t="s">
        <v>326</v>
      </c>
    </row>
    <row r="17" s="1" customFormat="1" spans="1:21">
      <c r="A17" s="3">
        <v>17699994321</v>
      </c>
      <c r="B17" s="1" t="s">
        <v>387</v>
      </c>
      <c r="C17" s="1" t="s">
        <v>409</v>
      </c>
      <c r="D17" s="1" t="s">
        <v>410</v>
      </c>
      <c r="E17" s="1" t="s">
        <v>411</v>
      </c>
      <c r="F17" s="1" t="s">
        <v>387</v>
      </c>
      <c r="G17" s="1" t="s">
        <v>311</v>
      </c>
      <c r="H17" s="1" t="s">
        <v>316</v>
      </c>
      <c r="I17" s="1" t="s">
        <v>412</v>
      </c>
      <c r="J17" s="1" t="s">
        <v>30</v>
      </c>
      <c r="K17" s="1" t="s">
        <v>413</v>
      </c>
      <c r="L17" s="1" t="s">
        <v>413</v>
      </c>
      <c r="M17" s="1" t="s">
        <v>319</v>
      </c>
      <c r="N17" s="1" t="s">
        <v>319</v>
      </c>
      <c r="O17" s="1" t="s">
        <v>320</v>
      </c>
      <c r="P17" s="1" t="s">
        <v>321</v>
      </c>
      <c r="Q17" s="1" t="s">
        <v>322</v>
      </c>
      <c r="R17" s="1" t="s">
        <v>414</v>
      </c>
      <c r="S17" s="1" t="s">
        <v>324</v>
      </c>
      <c r="T17" s="1" t="s">
        <v>325</v>
      </c>
      <c r="U17" s="1" t="s">
        <v>326</v>
      </c>
    </row>
    <row r="18" s="1" customFormat="1" spans="1:21">
      <c r="A18" s="3">
        <v>17699638848</v>
      </c>
      <c r="B18" s="1" t="s">
        <v>387</v>
      </c>
      <c r="C18" s="1" t="s">
        <v>415</v>
      </c>
      <c r="D18" s="1" t="s">
        <v>416</v>
      </c>
      <c r="E18" s="1" t="s">
        <v>417</v>
      </c>
      <c r="F18" s="1" t="s">
        <v>387</v>
      </c>
      <c r="G18" s="1" t="s">
        <v>311</v>
      </c>
      <c r="H18" s="1" t="s">
        <v>316</v>
      </c>
      <c r="I18" s="1" t="s">
        <v>418</v>
      </c>
      <c r="J18" s="1" t="s">
        <v>30</v>
      </c>
      <c r="K18" s="1" t="s">
        <v>419</v>
      </c>
      <c r="L18" s="1" t="s">
        <v>419</v>
      </c>
      <c r="M18" s="1" t="s">
        <v>319</v>
      </c>
      <c r="N18" s="1" t="s">
        <v>319</v>
      </c>
      <c r="O18" s="1" t="s">
        <v>320</v>
      </c>
      <c r="P18" s="1" t="s">
        <v>321</v>
      </c>
      <c r="Q18" s="1" t="s">
        <v>322</v>
      </c>
      <c r="R18" s="1" t="s">
        <v>420</v>
      </c>
      <c r="S18" s="1" t="s">
        <v>324</v>
      </c>
      <c r="T18" s="1" t="s">
        <v>325</v>
      </c>
      <c r="U18" s="1" t="s">
        <v>326</v>
      </c>
    </row>
    <row r="19" s="1" customFormat="1" spans="1:21">
      <c r="A19" s="3">
        <v>17699077937</v>
      </c>
      <c r="B19" s="1" t="s">
        <v>387</v>
      </c>
      <c r="C19" s="1" t="s">
        <v>421</v>
      </c>
      <c r="D19" s="1" t="s">
        <v>422</v>
      </c>
      <c r="E19" s="1" t="s">
        <v>423</v>
      </c>
      <c r="F19" s="1" t="s">
        <v>387</v>
      </c>
      <c r="G19" s="1" t="s">
        <v>311</v>
      </c>
      <c r="H19" s="1" t="s">
        <v>316</v>
      </c>
      <c r="I19" s="1" t="s">
        <v>424</v>
      </c>
      <c r="J19" s="1" t="s">
        <v>30</v>
      </c>
      <c r="K19" s="1" t="s">
        <v>425</v>
      </c>
      <c r="L19" s="1" t="s">
        <v>425</v>
      </c>
      <c r="M19" s="1" t="s">
        <v>319</v>
      </c>
      <c r="N19" s="1" t="s">
        <v>319</v>
      </c>
      <c r="O19" s="1" t="s">
        <v>320</v>
      </c>
      <c r="P19" s="1" t="s">
        <v>321</v>
      </c>
      <c r="Q19" s="1" t="s">
        <v>322</v>
      </c>
      <c r="R19" s="1" t="s">
        <v>426</v>
      </c>
      <c r="S19" s="1" t="s">
        <v>324</v>
      </c>
      <c r="T19" s="1" t="s">
        <v>325</v>
      </c>
      <c r="U19" s="1" t="s">
        <v>326</v>
      </c>
    </row>
    <row r="20" s="1" customFormat="1" spans="1:21">
      <c r="A20" s="3">
        <v>17699076847</v>
      </c>
      <c r="B20" s="1" t="s">
        <v>387</v>
      </c>
      <c r="C20" s="1" t="s">
        <v>427</v>
      </c>
      <c r="D20" s="1" t="s">
        <v>422</v>
      </c>
      <c r="E20" s="1" t="s">
        <v>428</v>
      </c>
      <c r="F20" s="1" t="s">
        <v>387</v>
      </c>
      <c r="G20" s="1" t="s">
        <v>311</v>
      </c>
      <c r="H20" s="1" t="s">
        <v>316</v>
      </c>
      <c r="I20" s="1" t="s">
        <v>424</v>
      </c>
      <c r="J20" s="1" t="s">
        <v>30</v>
      </c>
      <c r="K20" s="1" t="s">
        <v>425</v>
      </c>
      <c r="L20" s="1" t="s">
        <v>425</v>
      </c>
      <c r="M20" s="1" t="s">
        <v>319</v>
      </c>
      <c r="N20" s="1" t="s">
        <v>319</v>
      </c>
      <c r="O20" s="1" t="s">
        <v>320</v>
      </c>
      <c r="P20" s="1" t="s">
        <v>321</v>
      </c>
      <c r="Q20" s="1" t="s">
        <v>322</v>
      </c>
      <c r="R20" s="1" t="s">
        <v>429</v>
      </c>
      <c r="S20" s="1" t="s">
        <v>324</v>
      </c>
      <c r="T20" s="1" t="s">
        <v>325</v>
      </c>
      <c r="U20" s="1" t="s">
        <v>326</v>
      </c>
    </row>
    <row r="21" s="1" customFormat="1" spans="1:21">
      <c r="A21" s="3">
        <v>17699191877</v>
      </c>
      <c r="B21" s="1" t="s">
        <v>387</v>
      </c>
      <c r="C21" s="1" t="s">
        <v>430</v>
      </c>
      <c r="D21" s="1" t="s">
        <v>431</v>
      </c>
      <c r="E21" s="1" t="s">
        <v>432</v>
      </c>
      <c r="F21" s="1" t="s">
        <v>387</v>
      </c>
      <c r="G21" s="1" t="s">
        <v>315</v>
      </c>
      <c r="H21" s="1" t="s">
        <v>316</v>
      </c>
      <c r="I21" s="1" t="s">
        <v>433</v>
      </c>
      <c r="J21" s="1" t="s">
        <v>30</v>
      </c>
      <c r="K21" s="1" t="s">
        <v>434</v>
      </c>
      <c r="L21" s="1" t="s">
        <v>434</v>
      </c>
      <c r="M21" s="1" t="s">
        <v>319</v>
      </c>
      <c r="N21" s="1" t="s">
        <v>319</v>
      </c>
      <c r="O21" s="1" t="s">
        <v>320</v>
      </c>
      <c r="P21" s="1" t="s">
        <v>321</v>
      </c>
      <c r="Q21" s="1" t="s">
        <v>322</v>
      </c>
      <c r="R21" s="1" t="s">
        <v>435</v>
      </c>
      <c r="S21" s="1" t="s">
        <v>324</v>
      </c>
      <c r="T21" s="1" t="s">
        <v>325</v>
      </c>
      <c r="U21" s="1" t="s">
        <v>326</v>
      </c>
    </row>
    <row r="22" s="1" customFormat="1" spans="1:21">
      <c r="A22" s="3">
        <v>17698527916</v>
      </c>
      <c r="B22" s="1" t="s">
        <v>436</v>
      </c>
      <c r="C22" s="1" t="s">
        <v>437</v>
      </c>
      <c r="D22" s="1" t="s">
        <v>438</v>
      </c>
      <c r="E22" s="1" t="s">
        <v>439</v>
      </c>
      <c r="F22" s="1" t="s">
        <v>436</v>
      </c>
      <c r="G22" s="1" t="s">
        <v>387</v>
      </c>
      <c r="H22" s="1" t="s">
        <v>316</v>
      </c>
      <c r="I22" s="1" t="s">
        <v>440</v>
      </c>
      <c r="J22" s="1" t="s">
        <v>30</v>
      </c>
      <c r="K22" s="1" t="s">
        <v>441</v>
      </c>
      <c r="L22" s="1" t="s">
        <v>441</v>
      </c>
      <c r="M22" s="1" t="s">
        <v>319</v>
      </c>
      <c r="N22" s="1" t="s">
        <v>319</v>
      </c>
      <c r="O22" s="1" t="s">
        <v>320</v>
      </c>
      <c r="P22" s="1" t="s">
        <v>321</v>
      </c>
      <c r="Q22" s="1" t="s">
        <v>322</v>
      </c>
      <c r="R22" s="1" t="s">
        <v>442</v>
      </c>
      <c r="S22" s="1" t="s">
        <v>324</v>
      </c>
      <c r="T22" s="1" t="s">
        <v>325</v>
      </c>
      <c r="U22" s="1" t="s">
        <v>326</v>
      </c>
    </row>
    <row r="23" s="1" customFormat="1" spans="1:21">
      <c r="A23" s="3">
        <v>17698290564</v>
      </c>
      <c r="B23" s="1" t="s">
        <v>436</v>
      </c>
      <c r="C23" s="1" t="s">
        <v>443</v>
      </c>
      <c r="D23" s="1" t="s">
        <v>444</v>
      </c>
      <c r="E23" s="1" t="s">
        <v>445</v>
      </c>
      <c r="F23" s="1" t="s">
        <v>436</v>
      </c>
      <c r="G23" s="1" t="s">
        <v>311</v>
      </c>
      <c r="H23" s="1" t="s">
        <v>316</v>
      </c>
      <c r="I23" s="1" t="s">
        <v>446</v>
      </c>
      <c r="J23" s="1" t="s">
        <v>30</v>
      </c>
      <c r="K23" s="1" t="s">
        <v>447</v>
      </c>
      <c r="L23" s="1" t="s">
        <v>447</v>
      </c>
      <c r="M23" s="1" t="s">
        <v>319</v>
      </c>
      <c r="N23" s="1" t="s">
        <v>319</v>
      </c>
      <c r="O23" s="1" t="s">
        <v>320</v>
      </c>
      <c r="P23" s="1" t="s">
        <v>321</v>
      </c>
      <c r="Q23" s="1" t="s">
        <v>322</v>
      </c>
      <c r="R23" s="1" t="s">
        <v>448</v>
      </c>
      <c r="S23" s="1" t="s">
        <v>324</v>
      </c>
      <c r="T23" s="1" t="s">
        <v>325</v>
      </c>
      <c r="U23" s="1" t="s">
        <v>326</v>
      </c>
    </row>
    <row r="24" s="1" customFormat="1" spans="1:21">
      <c r="A24" s="3">
        <v>17697893852</v>
      </c>
      <c r="B24" s="1" t="s">
        <v>436</v>
      </c>
      <c r="C24" s="1" t="s">
        <v>449</v>
      </c>
      <c r="D24" s="1" t="s">
        <v>450</v>
      </c>
      <c r="E24" s="1" t="s">
        <v>451</v>
      </c>
      <c r="F24" s="1" t="s">
        <v>387</v>
      </c>
      <c r="G24" s="1" t="s">
        <v>311</v>
      </c>
      <c r="H24" s="1" t="s">
        <v>316</v>
      </c>
      <c r="I24" s="1" t="s">
        <v>452</v>
      </c>
      <c r="J24" s="1" t="s">
        <v>30</v>
      </c>
      <c r="K24" s="1" t="s">
        <v>453</v>
      </c>
      <c r="L24" s="1" t="s">
        <v>453</v>
      </c>
      <c r="M24" s="1" t="s">
        <v>319</v>
      </c>
      <c r="N24" s="1" t="s">
        <v>319</v>
      </c>
      <c r="O24" s="1" t="s">
        <v>320</v>
      </c>
      <c r="P24" s="1" t="s">
        <v>321</v>
      </c>
      <c r="Q24" s="1" t="s">
        <v>322</v>
      </c>
      <c r="R24" s="1" t="s">
        <v>454</v>
      </c>
      <c r="S24" s="1" t="s">
        <v>324</v>
      </c>
      <c r="T24" s="1" t="s">
        <v>325</v>
      </c>
      <c r="U24" s="1" t="s">
        <v>326</v>
      </c>
    </row>
    <row r="25" s="1" customFormat="1" spans="1:21">
      <c r="A25" s="3">
        <v>17697810275</v>
      </c>
      <c r="B25" s="1" t="s">
        <v>436</v>
      </c>
      <c r="C25" s="1" t="s">
        <v>455</v>
      </c>
      <c r="D25" s="1" t="s">
        <v>456</v>
      </c>
      <c r="E25" s="1" t="s">
        <v>457</v>
      </c>
      <c r="F25" s="1" t="s">
        <v>311</v>
      </c>
      <c r="G25" s="1" t="s">
        <v>315</v>
      </c>
      <c r="H25" s="1" t="s">
        <v>316</v>
      </c>
      <c r="I25" s="1" t="s">
        <v>458</v>
      </c>
      <c r="J25" s="1" t="s">
        <v>30</v>
      </c>
      <c r="K25" s="1" t="s">
        <v>459</v>
      </c>
      <c r="L25" s="1" t="s">
        <v>459</v>
      </c>
      <c r="M25" s="1" t="s">
        <v>319</v>
      </c>
      <c r="N25" s="1" t="s">
        <v>319</v>
      </c>
      <c r="O25" s="1" t="s">
        <v>320</v>
      </c>
      <c r="P25" s="1" t="s">
        <v>321</v>
      </c>
      <c r="Q25" s="1" t="s">
        <v>322</v>
      </c>
      <c r="R25" s="1" t="s">
        <v>460</v>
      </c>
      <c r="S25" s="1" t="s">
        <v>324</v>
      </c>
      <c r="T25" s="1" t="s">
        <v>325</v>
      </c>
      <c r="U25" s="1" t="s">
        <v>326</v>
      </c>
    </row>
    <row r="26" s="1" customFormat="1" spans="1:21">
      <c r="A26" s="3">
        <v>17697493053</v>
      </c>
      <c r="B26" s="1" t="s">
        <v>436</v>
      </c>
      <c r="C26" s="1" t="s">
        <v>461</v>
      </c>
      <c r="D26" s="1" t="s">
        <v>462</v>
      </c>
      <c r="E26" s="1" t="s">
        <v>463</v>
      </c>
      <c r="F26" s="1" t="s">
        <v>436</v>
      </c>
      <c r="G26" s="1" t="s">
        <v>387</v>
      </c>
      <c r="H26" s="1" t="s">
        <v>316</v>
      </c>
      <c r="I26" s="1" t="s">
        <v>464</v>
      </c>
      <c r="J26" s="1" t="s">
        <v>30</v>
      </c>
      <c r="K26" s="1" t="s">
        <v>465</v>
      </c>
      <c r="L26" s="1" t="s">
        <v>465</v>
      </c>
      <c r="M26" s="1" t="s">
        <v>319</v>
      </c>
      <c r="N26" s="1" t="s">
        <v>319</v>
      </c>
      <c r="O26" s="1" t="s">
        <v>320</v>
      </c>
      <c r="P26" s="1" t="s">
        <v>321</v>
      </c>
      <c r="Q26" s="1" t="s">
        <v>322</v>
      </c>
      <c r="R26" s="1" t="s">
        <v>466</v>
      </c>
      <c r="S26" s="1" t="s">
        <v>324</v>
      </c>
      <c r="T26" s="1" t="s">
        <v>325</v>
      </c>
      <c r="U26" s="1" t="s">
        <v>326</v>
      </c>
    </row>
    <row r="27" s="1" customFormat="1" spans="1:21">
      <c r="A27" s="3">
        <v>17697304677</v>
      </c>
      <c r="B27" s="1" t="s">
        <v>436</v>
      </c>
      <c r="C27" s="1" t="s">
        <v>467</v>
      </c>
      <c r="D27" s="1" t="s">
        <v>468</v>
      </c>
      <c r="E27" s="1" t="s">
        <v>469</v>
      </c>
      <c r="F27" s="1" t="s">
        <v>436</v>
      </c>
      <c r="G27" s="1" t="s">
        <v>387</v>
      </c>
      <c r="H27" s="1" t="s">
        <v>316</v>
      </c>
      <c r="I27" s="1" t="s">
        <v>470</v>
      </c>
      <c r="J27" s="1" t="s">
        <v>30</v>
      </c>
      <c r="K27" s="1" t="s">
        <v>471</v>
      </c>
      <c r="L27" s="1" t="s">
        <v>471</v>
      </c>
      <c r="M27" s="1" t="s">
        <v>319</v>
      </c>
      <c r="N27" s="1" t="s">
        <v>319</v>
      </c>
      <c r="O27" s="1" t="s">
        <v>320</v>
      </c>
      <c r="P27" s="1" t="s">
        <v>321</v>
      </c>
      <c r="Q27" s="1" t="s">
        <v>322</v>
      </c>
      <c r="R27" s="1" t="s">
        <v>472</v>
      </c>
      <c r="S27" s="1" t="s">
        <v>324</v>
      </c>
      <c r="T27" s="1" t="s">
        <v>325</v>
      </c>
      <c r="U27" s="1" t="s">
        <v>326</v>
      </c>
    </row>
    <row r="28" s="1" customFormat="1" spans="1:21">
      <c r="A28" s="3">
        <v>17697118979</v>
      </c>
      <c r="B28" s="1" t="s">
        <v>436</v>
      </c>
      <c r="C28" s="1" t="s">
        <v>473</v>
      </c>
      <c r="D28" s="1" t="s">
        <v>376</v>
      </c>
      <c r="E28" s="1" t="s">
        <v>474</v>
      </c>
      <c r="F28" s="1" t="s">
        <v>436</v>
      </c>
      <c r="G28" s="1" t="s">
        <v>387</v>
      </c>
      <c r="H28" s="1" t="s">
        <v>316</v>
      </c>
      <c r="I28" s="1" t="s">
        <v>475</v>
      </c>
      <c r="J28" s="1" t="s">
        <v>30</v>
      </c>
      <c r="K28" s="1" t="s">
        <v>476</v>
      </c>
      <c r="L28" s="1" t="s">
        <v>476</v>
      </c>
      <c r="M28" s="1" t="s">
        <v>319</v>
      </c>
      <c r="N28" s="1" t="s">
        <v>319</v>
      </c>
      <c r="O28" s="1" t="s">
        <v>320</v>
      </c>
      <c r="P28" s="1" t="s">
        <v>321</v>
      </c>
      <c r="Q28" s="1" t="s">
        <v>322</v>
      </c>
      <c r="R28" s="1" t="s">
        <v>477</v>
      </c>
      <c r="S28" s="1" t="s">
        <v>324</v>
      </c>
      <c r="T28" s="1" t="s">
        <v>325</v>
      </c>
      <c r="U28" s="1" t="s">
        <v>326</v>
      </c>
    </row>
    <row r="29" s="1" customFormat="1" spans="1:21">
      <c r="A29" s="3">
        <v>17696845416</v>
      </c>
      <c r="B29" s="1" t="s">
        <v>436</v>
      </c>
      <c r="C29" s="1" t="s">
        <v>478</v>
      </c>
      <c r="D29" s="1" t="s">
        <v>479</v>
      </c>
      <c r="E29" s="1" t="s">
        <v>480</v>
      </c>
      <c r="F29" s="1" t="s">
        <v>436</v>
      </c>
      <c r="G29" s="1" t="s">
        <v>387</v>
      </c>
      <c r="H29" s="1" t="s">
        <v>316</v>
      </c>
      <c r="I29" s="1" t="s">
        <v>481</v>
      </c>
      <c r="J29" s="1" t="s">
        <v>30</v>
      </c>
      <c r="K29" s="1" t="s">
        <v>482</v>
      </c>
      <c r="L29" s="1" t="s">
        <v>482</v>
      </c>
      <c r="M29" s="1" t="s">
        <v>319</v>
      </c>
      <c r="N29" s="1" t="s">
        <v>319</v>
      </c>
      <c r="O29" s="1" t="s">
        <v>320</v>
      </c>
      <c r="P29" s="1" t="s">
        <v>321</v>
      </c>
      <c r="Q29" s="1" t="s">
        <v>322</v>
      </c>
      <c r="R29" s="1" t="s">
        <v>483</v>
      </c>
      <c r="S29" s="1" t="s">
        <v>324</v>
      </c>
      <c r="T29" s="1" t="s">
        <v>325</v>
      </c>
      <c r="U29" s="1" t="s">
        <v>326</v>
      </c>
    </row>
    <row r="30" s="1" customFormat="1" spans="1:21">
      <c r="A30" s="3">
        <v>17696866832</v>
      </c>
      <c r="B30" s="1" t="s">
        <v>436</v>
      </c>
      <c r="C30" s="1" t="s">
        <v>484</v>
      </c>
      <c r="D30" s="1" t="s">
        <v>485</v>
      </c>
      <c r="E30" s="1" t="s">
        <v>486</v>
      </c>
      <c r="F30" s="1" t="s">
        <v>436</v>
      </c>
      <c r="G30" s="1" t="s">
        <v>387</v>
      </c>
      <c r="H30" s="1" t="s">
        <v>316</v>
      </c>
      <c r="I30" s="1" t="s">
        <v>487</v>
      </c>
      <c r="J30" s="1" t="s">
        <v>30</v>
      </c>
      <c r="K30" s="1" t="s">
        <v>488</v>
      </c>
      <c r="L30" s="1" t="s">
        <v>488</v>
      </c>
      <c r="M30" s="1" t="s">
        <v>319</v>
      </c>
      <c r="N30" s="1" t="s">
        <v>319</v>
      </c>
      <c r="O30" s="1" t="s">
        <v>320</v>
      </c>
      <c r="P30" s="1" t="s">
        <v>321</v>
      </c>
      <c r="Q30" s="1" t="s">
        <v>322</v>
      </c>
      <c r="R30" s="1" t="s">
        <v>489</v>
      </c>
      <c r="S30" s="1" t="s">
        <v>324</v>
      </c>
      <c r="T30" s="1" t="s">
        <v>325</v>
      </c>
      <c r="U30" s="1" t="s">
        <v>326</v>
      </c>
    </row>
    <row r="31" s="1" customFormat="1" spans="1:21">
      <c r="A31" s="3">
        <v>17696550241</v>
      </c>
      <c r="B31" s="1" t="s">
        <v>436</v>
      </c>
      <c r="C31" s="1" t="s">
        <v>490</v>
      </c>
      <c r="D31" s="1" t="s">
        <v>491</v>
      </c>
      <c r="E31" s="1" t="s">
        <v>492</v>
      </c>
      <c r="F31" s="1" t="s">
        <v>436</v>
      </c>
      <c r="G31" s="1" t="s">
        <v>387</v>
      </c>
      <c r="H31" s="1" t="s">
        <v>316</v>
      </c>
      <c r="I31" s="1" t="s">
        <v>493</v>
      </c>
      <c r="J31" s="1" t="s">
        <v>30</v>
      </c>
      <c r="K31" s="1" t="s">
        <v>494</v>
      </c>
      <c r="L31" s="1" t="s">
        <v>494</v>
      </c>
      <c r="M31" s="1" t="s">
        <v>319</v>
      </c>
      <c r="N31" s="1" t="s">
        <v>319</v>
      </c>
      <c r="O31" s="1" t="s">
        <v>320</v>
      </c>
      <c r="P31" s="1" t="s">
        <v>321</v>
      </c>
      <c r="Q31" s="1" t="s">
        <v>322</v>
      </c>
      <c r="R31" s="1" t="s">
        <v>495</v>
      </c>
      <c r="S31" s="1" t="s">
        <v>324</v>
      </c>
      <c r="T31" s="1" t="s">
        <v>325</v>
      </c>
      <c r="U31" s="1" t="s">
        <v>326</v>
      </c>
    </row>
    <row r="32" s="1" customFormat="1" spans="1:21">
      <c r="A32" s="3">
        <v>17696297874</v>
      </c>
      <c r="B32" s="1" t="s">
        <v>436</v>
      </c>
      <c r="C32" s="1" t="s">
        <v>496</v>
      </c>
      <c r="D32" s="1" t="s">
        <v>497</v>
      </c>
      <c r="E32" s="1" t="s">
        <v>498</v>
      </c>
      <c r="F32" s="1" t="s">
        <v>311</v>
      </c>
      <c r="G32" s="1" t="s">
        <v>315</v>
      </c>
      <c r="H32" s="1" t="s">
        <v>316</v>
      </c>
      <c r="I32" s="1" t="s">
        <v>499</v>
      </c>
      <c r="J32" s="1" t="s">
        <v>30</v>
      </c>
      <c r="K32" s="1" t="s">
        <v>500</v>
      </c>
      <c r="L32" s="1" t="s">
        <v>500</v>
      </c>
      <c r="M32" s="1" t="s">
        <v>319</v>
      </c>
      <c r="N32" s="1" t="s">
        <v>319</v>
      </c>
      <c r="O32" s="1" t="s">
        <v>320</v>
      </c>
      <c r="P32" s="1" t="s">
        <v>321</v>
      </c>
      <c r="Q32" s="1" t="s">
        <v>322</v>
      </c>
      <c r="R32" s="1" t="s">
        <v>501</v>
      </c>
      <c r="S32" s="1" t="s">
        <v>324</v>
      </c>
      <c r="T32" s="1" t="s">
        <v>325</v>
      </c>
      <c r="U32" s="1" t="s">
        <v>326</v>
      </c>
    </row>
    <row r="33" s="1" customFormat="1" spans="1:21">
      <c r="A33" s="3">
        <v>17689010817</v>
      </c>
      <c r="B33" s="1" t="s">
        <v>502</v>
      </c>
      <c r="C33" s="1" t="s">
        <v>503</v>
      </c>
      <c r="D33" s="1" t="s">
        <v>504</v>
      </c>
      <c r="E33" s="1" t="s">
        <v>505</v>
      </c>
      <c r="F33" s="1" t="s">
        <v>436</v>
      </c>
      <c r="G33" s="1" t="s">
        <v>387</v>
      </c>
      <c r="H33" s="1" t="s">
        <v>316</v>
      </c>
      <c r="I33" s="1" t="s">
        <v>506</v>
      </c>
      <c r="J33" s="1" t="s">
        <v>30</v>
      </c>
      <c r="K33" s="1" t="s">
        <v>507</v>
      </c>
      <c r="L33" s="1" t="s">
        <v>507</v>
      </c>
      <c r="M33" s="1" t="s">
        <v>319</v>
      </c>
      <c r="N33" s="1" t="s">
        <v>319</v>
      </c>
      <c r="O33" s="1" t="s">
        <v>320</v>
      </c>
      <c r="P33" s="1" t="s">
        <v>321</v>
      </c>
      <c r="Q33" s="1" t="s">
        <v>322</v>
      </c>
      <c r="R33" s="1" t="s">
        <v>508</v>
      </c>
      <c r="S33" s="1" t="s">
        <v>324</v>
      </c>
      <c r="T33" s="1" t="s">
        <v>325</v>
      </c>
      <c r="U33" s="1" t="s">
        <v>326</v>
      </c>
    </row>
    <row r="34" s="1" customFormat="1" spans="1:21">
      <c r="A34" s="3">
        <v>17688609040</v>
      </c>
      <c r="B34" s="1" t="s">
        <v>509</v>
      </c>
      <c r="C34" s="1" t="s">
        <v>510</v>
      </c>
      <c r="D34" s="1" t="s">
        <v>511</v>
      </c>
      <c r="E34" s="1" t="s">
        <v>512</v>
      </c>
      <c r="F34" s="1" t="s">
        <v>436</v>
      </c>
      <c r="G34" s="1" t="s">
        <v>311</v>
      </c>
      <c r="H34" s="1" t="s">
        <v>316</v>
      </c>
      <c r="I34" s="1" t="s">
        <v>513</v>
      </c>
      <c r="J34" s="1" t="s">
        <v>30</v>
      </c>
      <c r="K34" s="1" t="s">
        <v>514</v>
      </c>
      <c r="L34" s="1" t="s">
        <v>514</v>
      </c>
      <c r="M34" s="1" t="s">
        <v>319</v>
      </c>
      <c r="N34" s="1" t="s">
        <v>319</v>
      </c>
      <c r="O34" s="1" t="s">
        <v>320</v>
      </c>
      <c r="P34" s="1" t="s">
        <v>321</v>
      </c>
      <c r="Q34" s="1" t="s">
        <v>322</v>
      </c>
      <c r="R34" s="1" t="s">
        <v>515</v>
      </c>
      <c r="S34" s="1" t="s">
        <v>324</v>
      </c>
      <c r="T34" s="1" t="s">
        <v>325</v>
      </c>
      <c r="U34" s="1" t="s">
        <v>326</v>
      </c>
    </row>
    <row r="35" s="1" customFormat="1" spans="1:21">
      <c r="A35" s="3">
        <v>17687462573</v>
      </c>
      <c r="B35" s="1" t="s">
        <v>509</v>
      </c>
      <c r="C35" s="1" t="s">
        <v>516</v>
      </c>
      <c r="D35" s="1" t="s">
        <v>517</v>
      </c>
      <c r="E35" s="1" t="s">
        <v>518</v>
      </c>
      <c r="F35" s="1" t="s">
        <v>502</v>
      </c>
      <c r="G35" s="1" t="s">
        <v>311</v>
      </c>
      <c r="H35" s="1" t="s">
        <v>316</v>
      </c>
      <c r="I35" s="1" t="s">
        <v>519</v>
      </c>
      <c r="J35" s="1" t="s">
        <v>30</v>
      </c>
      <c r="K35" s="1" t="s">
        <v>520</v>
      </c>
      <c r="L35" s="1" t="s">
        <v>520</v>
      </c>
      <c r="M35" s="1" t="s">
        <v>319</v>
      </c>
      <c r="N35" s="1" t="s">
        <v>319</v>
      </c>
      <c r="O35" s="1" t="s">
        <v>320</v>
      </c>
      <c r="P35" s="1" t="s">
        <v>321</v>
      </c>
      <c r="Q35" s="1" t="s">
        <v>322</v>
      </c>
      <c r="R35" s="1" t="s">
        <v>521</v>
      </c>
      <c r="S35" s="1" t="s">
        <v>324</v>
      </c>
      <c r="T35" s="1" t="s">
        <v>325</v>
      </c>
      <c r="U35" s="1" t="s">
        <v>326</v>
      </c>
    </row>
    <row r="36" s="1" customFormat="1" spans="1:21">
      <c r="A36" s="3">
        <v>17680142161</v>
      </c>
      <c r="B36" s="1" t="s">
        <v>509</v>
      </c>
      <c r="C36" s="1" t="s">
        <v>522</v>
      </c>
      <c r="D36" s="1" t="s">
        <v>523</v>
      </c>
      <c r="E36" s="1" t="s">
        <v>524</v>
      </c>
      <c r="F36" s="1" t="s">
        <v>311</v>
      </c>
      <c r="G36" s="1" t="s">
        <v>315</v>
      </c>
      <c r="H36" s="1" t="s">
        <v>316</v>
      </c>
      <c r="I36" s="1" t="s">
        <v>525</v>
      </c>
      <c r="J36" s="1" t="s">
        <v>30</v>
      </c>
      <c r="K36" s="1" t="s">
        <v>526</v>
      </c>
      <c r="L36" s="1" t="s">
        <v>526</v>
      </c>
      <c r="M36" s="1" t="s">
        <v>319</v>
      </c>
      <c r="N36" s="1" t="s">
        <v>319</v>
      </c>
      <c r="O36" s="1" t="s">
        <v>320</v>
      </c>
      <c r="P36" s="1" t="s">
        <v>321</v>
      </c>
      <c r="Q36" s="1" t="s">
        <v>322</v>
      </c>
      <c r="R36" s="1" t="s">
        <v>527</v>
      </c>
      <c r="S36" s="1" t="s">
        <v>324</v>
      </c>
      <c r="T36" s="1" t="s">
        <v>325</v>
      </c>
      <c r="U36" s="1" t="s">
        <v>326</v>
      </c>
    </row>
    <row r="37" s="1" customFormat="1" spans="1:21">
      <c r="A37" s="3">
        <v>17679732000</v>
      </c>
      <c r="B37" s="1" t="s">
        <v>528</v>
      </c>
      <c r="C37" s="1" t="s">
        <v>529</v>
      </c>
      <c r="D37" s="1" t="s">
        <v>530</v>
      </c>
      <c r="E37" s="1" t="s">
        <v>531</v>
      </c>
      <c r="F37" s="1" t="s">
        <v>502</v>
      </c>
      <c r="G37" s="1" t="s">
        <v>311</v>
      </c>
      <c r="H37" s="1" t="s">
        <v>316</v>
      </c>
      <c r="I37" s="1" t="s">
        <v>532</v>
      </c>
      <c r="J37" s="1" t="s">
        <v>30</v>
      </c>
      <c r="K37" s="1" t="s">
        <v>533</v>
      </c>
      <c r="L37" s="1" t="s">
        <v>533</v>
      </c>
      <c r="M37" s="1" t="s">
        <v>319</v>
      </c>
      <c r="N37" s="1" t="s">
        <v>319</v>
      </c>
      <c r="O37" s="1" t="s">
        <v>320</v>
      </c>
      <c r="P37" s="1" t="s">
        <v>321</v>
      </c>
      <c r="Q37" s="1" t="s">
        <v>322</v>
      </c>
      <c r="R37" s="1" t="s">
        <v>534</v>
      </c>
      <c r="S37" s="1" t="s">
        <v>324</v>
      </c>
      <c r="T37" s="1" t="s">
        <v>325</v>
      </c>
      <c r="U37" s="1" t="s">
        <v>326</v>
      </c>
    </row>
    <row r="38" s="1" customFormat="1" spans="1:21">
      <c r="A38" s="3">
        <v>17679047980</v>
      </c>
      <c r="B38" s="1" t="s">
        <v>528</v>
      </c>
      <c r="C38" s="1" t="s">
        <v>535</v>
      </c>
      <c r="D38" s="1" t="s">
        <v>536</v>
      </c>
      <c r="E38" s="1" t="s">
        <v>537</v>
      </c>
      <c r="F38" s="1" t="s">
        <v>502</v>
      </c>
      <c r="G38" s="1" t="s">
        <v>315</v>
      </c>
      <c r="H38" s="1" t="s">
        <v>316</v>
      </c>
      <c r="I38" s="1" t="s">
        <v>538</v>
      </c>
      <c r="J38" s="1" t="s">
        <v>30</v>
      </c>
      <c r="K38" s="1" t="s">
        <v>539</v>
      </c>
      <c r="L38" s="1" t="s">
        <v>539</v>
      </c>
      <c r="M38" s="1" t="s">
        <v>319</v>
      </c>
      <c r="N38" s="1" t="s">
        <v>319</v>
      </c>
      <c r="O38" s="1" t="s">
        <v>320</v>
      </c>
      <c r="P38" s="1" t="s">
        <v>321</v>
      </c>
      <c r="Q38" s="1" t="s">
        <v>322</v>
      </c>
      <c r="R38" s="1" t="s">
        <v>540</v>
      </c>
      <c r="S38" s="1" t="s">
        <v>324</v>
      </c>
      <c r="T38" s="1" t="s">
        <v>325</v>
      </c>
      <c r="U38" s="1" t="s">
        <v>326</v>
      </c>
    </row>
    <row r="39" s="1" customFormat="1" spans="1:21">
      <c r="A39" s="3">
        <v>17678070195</v>
      </c>
      <c r="B39" s="1" t="s">
        <v>528</v>
      </c>
      <c r="C39" s="1" t="s">
        <v>541</v>
      </c>
      <c r="D39" s="1" t="s">
        <v>542</v>
      </c>
      <c r="E39" s="1" t="s">
        <v>543</v>
      </c>
      <c r="F39" s="1" t="s">
        <v>509</v>
      </c>
      <c r="G39" s="1" t="s">
        <v>387</v>
      </c>
      <c r="H39" s="1" t="s">
        <v>316</v>
      </c>
      <c r="I39" s="1" t="s">
        <v>544</v>
      </c>
      <c r="J39" s="1" t="s">
        <v>30</v>
      </c>
      <c r="K39" s="1" t="s">
        <v>545</v>
      </c>
      <c r="L39" s="1" t="s">
        <v>545</v>
      </c>
      <c r="M39" s="1" t="s">
        <v>319</v>
      </c>
      <c r="N39" s="1" t="s">
        <v>319</v>
      </c>
      <c r="O39" s="1" t="s">
        <v>320</v>
      </c>
      <c r="P39" s="1" t="s">
        <v>321</v>
      </c>
      <c r="Q39" s="1" t="s">
        <v>322</v>
      </c>
      <c r="R39" s="1" t="s">
        <v>546</v>
      </c>
      <c r="S39" s="1" t="s">
        <v>324</v>
      </c>
      <c r="T39" s="1" t="s">
        <v>325</v>
      </c>
      <c r="U39" s="1" t="s">
        <v>326</v>
      </c>
    </row>
    <row r="40" s="1" customFormat="1" spans="1:21">
      <c r="A40" s="3">
        <v>17676497075</v>
      </c>
      <c r="B40" s="1" t="s">
        <v>547</v>
      </c>
      <c r="C40" s="1" t="s">
        <v>548</v>
      </c>
      <c r="D40" s="1" t="s">
        <v>549</v>
      </c>
      <c r="E40" s="1" t="s">
        <v>550</v>
      </c>
      <c r="F40" s="1" t="s">
        <v>547</v>
      </c>
      <c r="G40" s="1" t="s">
        <v>387</v>
      </c>
      <c r="H40" s="1" t="s">
        <v>316</v>
      </c>
      <c r="I40" s="1" t="s">
        <v>551</v>
      </c>
      <c r="J40" s="1" t="s">
        <v>30</v>
      </c>
      <c r="K40" s="1" t="s">
        <v>552</v>
      </c>
      <c r="L40" s="1" t="s">
        <v>552</v>
      </c>
      <c r="M40" s="1" t="s">
        <v>319</v>
      </c>
      <c r="N40" s="1" t="s">
        <v>319</v>
      </c>
      <c r="O40" s="1" t="s">
        <v>320</v>
      </c>
      <c r="P40" s="1" t="s">
        <v>321</v>
      </c>
      <c r="Q40" s="1" t="s">
        <v>322</v>
      </c>
      <c r="R40" s="1" t="s">
        <v>553</v>
      </c>
      <c r="S40" s="1" t="s">
        <v>324</v>
      </c>
      <c r="T40" s="1" t="s">
        <v>325</v>
      </c>
      <c r="U40" s="1" t="s">
        <v>326</v>
      </c>
    </row>
    <row r="41" s="1" customFormat="1" spans="1:21">
      <c r="A41" s="3">
        <v>17668370298</v>
      </c>
      <c r="B41" s="1" t="s">
        <v>547</v>
      </c>
      <c r="C41" s="1" t="s">
        <v>554</v>
      </c>
      <c r="D41" s="1" t="s">
        <v>555</v>
      </c>
      <c r="E41" s="1" t="s">
        <v>556</v>
      </c>
      <c r="F41" s="1" t="s">
        <v>436</v>
      </c>
      <c r="G41" s="1" t="s">
        <v>387</v>
      </c>
      <c r="H41" s="1" t="s">
        <v>316</v>
      </c>
      <c r="I41" s="1" t="s">
        <v>557</v>
      </c>
      <c r="J41" s="1" t="s">
        <v>30</v>
      </c>
      <c r="K41" s="1" t="s">
        <v>558</v>
      </c>
      <c r="L41" s="1" t="s">
        <v>558</v>
      </c>
      <c r="M41" s="1" t="s">
        <v>319</v>
      </c>
      <c r="N41" s="1" t="s">
        <v>319</v>
      </c>
      <c r="O41" s="1" t="s">
        <v>320</v>
      </c>
      <c r="P41" s="1" t="s">
        <v>321</v>
      </c>
      <c r="Q41" s="1" t="s">
        <v>322</v>
      </c>
      <c r="R41" s="1" t="s">
        <v>559</v>
      </c>
      <c r="S41" s="1" t="s">
        <v>324</v>
      </c>
      <c r="T41" s="1" t="s">
        <v>325</v>
      </c>
      <c r="U41" s="1" t="s">
        <v>326</v>
      </c>
    </row>
    <row r="42" s="1" customFormat="1" spans="1:21">
      <c r="A42" s="3">
        <v>17667819561</v>
      </c>
      <c r="B42" s="1" t="s">
        <v>560</v>
      </c>
      <c r="C42" s="1" t="s">
        <v>561</v>
      </c>
      <c r="D42" s="1" t="s">
        <v>562</v>
      </c>
      <c r="E42" s="1" t="s">
        <v>563</v>
      </c>
      <c r="F42" s="1" t="s">
        <v>387</v>
      </c>
      <c r="G42" s="1" t="s">
        <v>311</v>
      </c>
      <c r="H42" s="1" t="s">
        <v>316</v>
      </c>
      <c r="I42" s="1" t="s">
        <v>564</v>
      </c>
      <c r="J42" s="1" t="s">
        <v>30</v>
      </c>
      <c r="K42" s="1" t="s">
        <v>565</v>
      </c>
      <c r="L42" s="1" t="s">
        <v>565</v>
      </c>
      <c r="M42" s="1" t="s">
        <v>319</v>
      </c>
      <c r="N42" s="1" t="s">
        <v>319</v>
      </c>
      <c r="O42" s="1" t="s">
        <v>320</v>
      </c>
      <c r="P42" s="1" t="s">
        <v>321</v>
      </c>
      <c r="Q42" s="1" t="s">
        <v>322</v>
      </c>
      <c r="R42" s="1" t="s">
        <v>566</v>
      </c>
      <c r="S42" s="1" t="s">
        <v>324</v>
      </c>
      <c r="T42" s="1" t="s">
        <v>325</v>
      </c>
      <c r="U42" s="1" t="s">
        <v>326</v>
      </c>
    </row>
    <row r="43" s="1" customFormat="1" spans="1:21">
      <c r="A43" s="3">
        <v>17667027494</v>
      </c>
      <c r="B43" s="1" t="s">
        <v>560</v>
      </c>
      <c r="C43" s="1" t="s">
        <v>567</v>
      </c>
      <c r="D43" s="1" t="s">
        <v>568</v>
      </c>
      <c r="E43" s="1" t="s">
        <v>569</v>
      </c>
      <c r="F43" s="1" t="s">
        <v>502</v>
      </c>
      <c r="G43" s="1" t="s">
        <v>311</v>
      </c>
      <c r="H43" s="1" t="s">
        <v>316</v>
      </c>
      <c r="I43" s="1" t="s">
        <v>570</v>
      </c>
      <c r="J43" s="1" t="s">
        <v>30</v>
      </c>
      <c r="K43" s="1" t="s">
        <v>571</v>
      </c>
      <c r="L43" s="1" t="s">
        <v>571</v>
      </c>
      <c r="M43" s="1" t="s">
        <v>319</v>
      </c>
      <c r="N43" s="1" t="s">
        <v>319</v>
      </c>
      <c r="O43" s="1" t="s">
        <v>320</v>
      </c>
      <c r="P43" s="1" t="s">
        <v>321</v>
      </c>
      <c r="Q43" s="1" t="s">
        <v>322</v>
      </c>
      <c r="R43" s="1" t="s">
        <v>572</v>
      </c>
      <c r="S43" s="1" t="s">
        <v>324</v>
      </c>
      <c r="T43" s="1" t="s">
        <v>325</v>
      </c>
      <c r="U43" s="1" t="s">
        <v>326</v>
      </c>
    </row>
    <row r="44" s="1" customFormat="1" spans="1:21">
      <c r="A44" s="3">
        <v>17667000185</v>
      </c>
      <c r="B44" s="1" t="s">
        <v>560</v>
      </c>
      <c r="C44" s="1" t="s">
        <v>573</v>
      </c>
      <c r="D44" s="1" t="s">
        <v>574</v>
      </c>
      <c r="E44" s="1" t="s">
        <v>575</v>
      </c>
      <c r="F44" s="1" t="s">
        <v>387</v>
      </c>
      <c r="G44" s="1" t="s">
        <v>311</v>
      </c>
      <c r="H44" s="1" t="s">
        <v>316</v>
      </c>
      <c r="I44" s="1" t="s">
        <v>576</v>
      </c>
      <c r="J44" s="1" t="s">
        <v>30</v>
      </c>
      <c r="K44" s="1" t="s">
        <v>577</v>
      </c>
      <c r="L44" s="1" t="s">
        <v>577</v>
      </c>
      <c r="M44" s="1" t="s">
        <v>319</v>
      </c>
      <c r="N44" s="1" t="s">
        <v>319</v>
      </c>
      <c r="O44" s="1" t="s">
        <v>320</v>
      </c>
      <c r="P44" s="1" t="s">
        <v>321</v>
      </c>
      <c r="Q44" s="1" t="s">
        <v>322</v>
      </c>
      <c r="R44" s="1" t="s">
        <v>578</v>
      </c>
      <c r="S44" s="1" t="s">
        <v>324</v>
      </c>
      <c r="T44" s="1" t="s">
        <v>325</v>
      </c>
      <c r="U44" s="1" t="s">
        <v>326</v>
      </c>
    </row>
    <row r="45" s="1" customFormat="1" spans="1:21">
      <c r="A45" s="3">
        <v>17665476875</v>
      </c>
      <c r="B45" s="1" t="s">
        <v>560</v>
      </c>
      <c r="C45" s="1" t="s">
        <v>579</v>
      </c>
      <c r="D45" s="1" t="s">
        <v>574</v>
      </c>
      <c r="E45" s="1" t="s">
        <v>580</v>
      </c>
      <c r="F45" s="1" t="s">
        <v>387</v>
      </c>
      <c r="G45" s="1" t="s">
        <v>311</v>
      </c>
      <c r="H45" s="1" t="s">
        <v>316</v>
      </c>
      <c r="I45" s="1" t="s">
        <v>576</v>
      </c>
      <c r="J45" s="1" t="s">
        <v>30</v>
      </c>
      <c r="K45" s="1" t="s">
        <v>577</v>
      </c>
      <c r="L45" s="1" t="s">
        <v>577</v>
      </c>
      <c r="M45" s="1" t="s">
        <v>319</v>
      </c>
      <c r="N45" s="1" t="s">
        <v>319</v>
      </c>
      <c r="O45" s="1" t="s">
        <v>320</v>
      </c>
      <c r="P45" s="1" t="s">
        <v>321</v>
      </c>
      <c r="Q45" s="1" t="s">
        <v>322</v>
      </c>
      <c r="R45" s="1" t="s">
        <v>581</v>
      </c>
      <c r="S45" s="1" t="s">
        <v>324</v>
      </c>
      <c r="T45" s="1" t="s">
        <v>325</v>
      </c>
      <c r="U45" s="1" t="s">
        <v>326</v>
      </c>
    </row>
    <row r="46" s="1" customFormat="1" spans="1:21">
      <c r="A46" s="3">
        <v>17665477339</v>
      </c>
      <c r="B46" s="1" t="s">
        <v>560</v>
      </c>
      <c r="C46" s="1" t="s">
        <v>582</v>
      </c>
      <c r="D46" s="1" t="s">
        <v>583</v>
      </c>
      <c r="E46" s="1" t="s">
        <v>584</v>
      </c>
      <c r="F46" s="1" t="s">
        <v>509</v>
      </c>
      <c r="G46" s="1" t="s">
        <v>315</v>
      </c>
      <c r="H46" s="1" t="s">
        <v>316</v>
      </c>
      <c r="I46" s="1" t="s">
        <v>585</v>
      </c>
      <c r="J46" s="1" t="s">
        <v>30</v>
      </c>
      <c r="K46" s="1" t="s">
        <v>586</v>
      </c>
      <c r="L46" s="1" t="s">
        <v>586</v>
      </c>
      <c r="M46" s="1" t="s">
        <v>319</v>
      </c>
      <c r="N46" s="1" t="s">
        <v>319</v>
      </c>
      <c r="O46" s="1" t="s">
        <v>320</v>
      </c>
      <c r="P46" s="1" t="s">
        <v>321</v>
      </c>
      <c r="Q46" s="1" t="s">
        <v>322</v>
      </c>
      <c r="R46" s="1" t="s">
        <v>587</v>
      </c>
      <c r="S46" s="1" t="s">
        <v>324</v>
      </c>
      <c r="T46" s="1" t="s">
        <v>325</v>
      </c>
      <c r="U46" s="1" t="s">
        <v>326</v>
      </c>
    </row>
    <row r="47" s="1" customFormat="1" spans="1:21">
      <c r="A47" s="3">
        <v>17659277458</v>
      </c>
      <c r="B47" s="1" t="s">
        <v>588</v>
      </c>
      <c r="C47" s="1" t="s">
        <v>589</v>
      </c>
      <c r="D47" s="1" t="s">
        <v>590</v>
      </c>
      <c r="E47" s="1" t="s">
        <v>591</v>
      </c>
      <c r="F47" s="1" t="s">
        <v>436</v>
      </c>
      <c r="G47" s="1" t="s">
        <v>387</v>
      </c>
      <c r="H47" s="1" t="s">
        <v>316</v>
      </c>
      <c r="I47" s="1" t="s">
        <v>592</v>
      </c>
      <c r="J47" s="1" t="s">
        <v>30</v>
      </c>
      <c r="K47" s="1" t="s">
        <v>593</v>
      </c>
      <c r="L47" s="1" t="s">
        <v>593</v>
      </c>
      <c r="M47" s="1" t="s">
        <v>319</v>
      </c>
      <c r="N47" s="1" t="s">
        <v>319</v>
      </c>
      <c r="O47" s="1" t="s">
        <v>320</v>
      </c>
      <c r="P47" s="1" t="s">
        <v>321</v>
      </c>
      <c r="Q47" s="1" t="s">
        <v>322</v>
      </c>
      <c r="R47" s="1" t="s">
        <v>594</v>
      </c>
      <c r="S47" s="1" t="s">
        <v>324</v>
      </c>
      <c r="T47" s="1" t="s">
        <v>325</v>
      </c>
      <c r="U47" s="1" t="s">
        <v>326</v>
      </c>
    </row>
    <row r="48" s="1" customFormat="1" spans="1:21">
      <c r="A48" s="3">
        <v>17657668715</v>
      </c>
      <c r="B48" s="1" t="s">
        <v>588</v>
      </c>
      <c r="C48" s="1" t="s">
        <v>595</v>
      </c>
      <c r="D48" s="1" t="s">
        <v>596</v>
      </c>
      <c r="E48" s="1" t="s">
        <v>597</v>
      </c>
      <c r="F48" s="1" t="s">
        <v>436</v>
      </c>
      <c r="G48" s="1" t="s">
        <v>387</v>
      </c>
      <c r="H48" s="1" t="s">
        <v>316</v>
      </c>
      <c r="I48" s="1" t="s">
        <v>598</v>
      </c>
      <c r="J48" s="1" t="s">
        <v>30</v>
      </c>
      <c r="K48" s="1" t="s">
        <v>599</v>
      </c>
      <c r="L48" s="1" t="s">
        <v>599</v>
      </c>
      <c r="M48" s="1" t="s">
        <v>319</v>
      </c>
      <c r="N48" s="1" t="s">
        <v>319</v>
      </c>
      <c r="O48" s="1" t="s">
        <v>320</v>
      </c>
      <c r="P48" s="1" t="s">
        <v>321</v>
      </c>
      <c r="Q48" s="1" t="s">
        <v>322</v>
      </c>
      <c r="R48" s="1" t="s">
        <v>600</v>
      </c>
      <c r="S48" s="1" t="s">
        <v>324</v>
      </c>
      <c r="T48" s="1" t="s">
        <v>325</v>
      </c>
      <c r="U48" s="1" t="s">
        <v>326</v>
      </c>
    </row>
    <row r="49" s="1" customFormat="1" spans="1:21">
      <c r="A49" s="3">
        <v>17657510785</v>
      </c>
      <c r="B49" s="1" t="s">
        <v>588</v>
      </c>
      <c r="C49" s="1" t="s">
        <v>601</v>
      </c>
      <c r="D49" s="1" t="s">
        <v>602</v>
      </c>
      <c r="E49" s="1" t="s">
        <v>603</v>
      </c>
      <c r="F49" s="1" t="s">
        <v>436</v>
      </c>
      <c r="G49" s="1" t="s">
        <v>311</v>
      </c>
      <c r="H49" s="1" t="s">
        <v>316</v>
      </c>
      <c r="I49" s="1" t="s">
        <v>604</v>
      </c>
      <c r="J49" s="1" t="s">
        <v>30</v>
      </c>
      <c r="K49" s="1" t="s">
        <v>605</v>
      </c>
      <c r="L49" s="1" t="s">
        <v>605</v>
      </c>
      <c r="M49" s="1" t="s">
        <v>319</v>
      </c>
      <c r="N49" s="1" t="s">
        <v>319</v>
      </c>
      <c r="O49" s="1" t="s">
        <v>320</v>
      </c>
      <c r="P49" s="1" t="s">
        <v>321</v>
      </c>
      <c r="Q49" s="1" t="s">
        <v>322</v>
      </c>
      <c r="R49" s="1" t="s">
        <v>606</v>
      </c>
      <c r="S49" s="1" t="s">
        <v>324</v>
      </c>
      <c r="T49" s="1" t="s">
        <v>325</v>
      </c>
      <c r="U49" s="1" t="s">
        <v>326</v>
      </c>
    </row>
    <row r="50" s="1" customFormat="1" spans="1:21">
      <c r="A50" s="3">
        <v>17649438229</v>
      </c>
      <c r="B50" s="1" t="s">
        <v>607</v>
      </c>
      <c r="C50" s="1" t="s">
        <v>608</v>
      </c>
      <c r="D50" s="1" t="s">
        <v>609</v>
      </c>
      <c r="E50" s="1" t="s">
        <v>610</v>
      </c>
      <c r="F50" s="1" t="s">
        <v>509</v>
      </c>
      <c r="G50" s="1" t="s">
        <v>311</v>
      </c>
      <c r="H50" s="1" t="s">
        <v>316</v>
      </c>
      <c r="I50" s="1" t="s">
        <v>611</v>
      </c>
      <c r="J50" s="1" t="s">
        <v>30</v>
      </c>
      <c r="K50" s="1" t="s">
        <v>612</v>
      </c>
      <c r="L50" s="1" t="s">
        <v>612</v>
      </c>
      <c r="M50" s="1" t="s">
        <v>319</v>
      </c>
      <c r="N50" s="1" t="s">
        <v>319</v>
      </c>
      <c r="O50" s="1" t="s">
        <v>320</v>
      </c>
      <c r="P50" s="1" t="s">
        <v>321</v>
      </c>
      <c r="Q50" s="1" t="s">
        <v>322</v>
      </c>
      <c r="R50" s="1" t="s">
        <v>613</v>
      </c>
      <c r="S50" s="1" t="s">
        <v>324</v>
      </c>
      <c r="T50" s="1" t="s">
        <v>325</v>
      </c>
      <c r="U50" s="1" t="s">
        <v>326</v>
      </c>
    </row>
    <row r="51" s="1" customFormat="1" spans="1:21">
      <c r="A51" s="3">
        <v>17642339007</v>
      </c>
      <c r="B51" s="1" t="s">
        <v>614</v>
      </c>
      <c r="C51" s="1" t="s">
        <v>615</v>
      </c>
      <c r="D51" s="1" t="s">
        <v>616</v>
      </c>
      <c r="E51" s="1" t="s">
        <v>617</v>
      </c>
      <c r="F51" s="1" t="s">
        <v>436</v>
      </c>
      <c r="G51" s="1" t="s">
        <v>387</v>
      </c>
      <c r="H51" s="1" t="s">
        <v>316</v>
      </c>
      <c r="I51" s="1" t="s">
        <v>618</v>
      </c>
      <c r="J51" s="1" t="s">
        <v>30</v>
      </c>
      <c r="K51" s="1" t="s">
        <v>619</v>
      </c>
      <c r="L51" s="1" t="s">
        <v>619</v>
      </c>
      <c r="M51" s="1" t="s">
        <v>319</v>
      </c>
      <c r="N51" s="1" t="s">
        <v>319</v>
      </c>
      <c r="O51" s="1" t="s">
        <v>320</v>
      </c>
      <c r="P51" s="1" t="s">
        <v>321</v>
      </c>
      <c r="Q51" s="1" t="s">
        <v>322</v>
      </c>
      <c r="R51" s="1" t="s">
        <v>620</v>
      </c>
      <c r="S51" s="1" t="s">
        <v>324</v>
      </c>
      <c r="T51" s="1" t="s">
        <v>325</v>
      </c>
      <c r="U51" s="1" t="s">
        <v>326</v>
      </c>
    </row>
    <row r="52" s="1" customFormat="1" spans="1:21">
      <c r="A52" s="3">
        <v>17509860225</v>
      </c>
      <c r="B52" s="1" t="s">
        <v>621</v>
      </c>
      <c r="C52" s="1" t="s">
        <v>622</v>
      </c>
      <c r="D52" s="1" t="s">
        <v>623</v>
      </c>
      <c r="E52" s="1" t="s">
        <v>624</v>
      </c>
      <c r="F52" s="1" t="s">
        <v>436</v>
      </c>
      <c r="G52" s="1" t="s">
        <v>311</v>
      </c>
      <c r="H52" s="1" t="s">
        <v>316</v>
      </c>
      <c r="I52" s="1" t="s">
        <v>625</v>
      </c>
      <c r="J52" s="1" t="s">
        <v>30</v>
      </c>
      <c r="K52" s="1" t="s">
        <v>626</v>
      </c>
      <c r="L52" s="1" t="s">
        <v>626</v>
      </c>
      <c r="M52" s="1" t="s">
        <v>319</v>
      </c>
      <c r="N52" s="1" t="s">
        <v>319</v>
      </c>
      <c r="O52" s="1" t="s">
        <v>320</v>
      </c>
      <c r="P52" s="1" t="s">
        <v>321</v>
      </c>
      <c r="Q52" s="1" t="s">
        <v>322</v>
      </c>
      <c r="R52" s="1" t="s">
        <v>627</v>
      </c>
      <c r="S52" s="1" t="s">
        <v>324</v>
      </c>
      <c r="T52" s="1" t="s">
        <v>325</v>
      </c>
      <c r="U52" s="1" t="s">
        <v>326</v>
      </c>
    </row>
    <row r="53" s="1" customFormat="1" spans="1:21">
      <c r="A53" s="3">
        <v>17509854698</v>
      </c>
      <c r="B53" s="1" t="s">
        <v>621</v>
      </c>
      <c r="C53" s="1" t="s">
        <v>628</v>
      </c>
      <c r="D53" s="1" t="s">
        <v>623</v>
      </c>
      <c r="E53" s="1" t="s">
        <v>624</v>
      </c>
      <c r="F53" s="1" t="s">
        <v>311</v>
      </c>
      <c r="G53" s="1" t="s">
        <v>315</v>
      </c>
      <c r="H53" s="1" t="s">
        <v>316</v>
      </c>
      <c r="I53" s="1" t="s">
        <v>629</v>
      </c>
      <c r="J53" s="1" t="s">
        <v>30</v>
      </c>
      <c r="K53" s="1" t="s">
        <v>630</v>
      </c>
      <c r="L53" s="1" t="s">
        <v>630</v>
      </c>
      <c r="M53" s="1" t="s">
        <v>319</v>
      </c>
      <c r="N53" s="1" t="s">
        <v>319</v>
      </c>
      <c r="O53" s="1" t="s">
        <v>320</v>
      </c>
      <c r="P53" s="1" t="s">
        <v>321</v>
      </c>
      <c r="Q53" s="1" t="s">
        <v>322</v>
      </c>
      <c r="R53" s="1" t="s">
        <v>631</v>
      </c>
      <c r="S53" s="1" t="s">
        <v>324</v>
      </c>
      <c r="T53" s="1" t="s">
        <v>325</v>
      </c>
      <c r="U53" s="1" t="s">
        <v>326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2022-03-28T02:10:06Z</dcterms:created>
  <dcterms:modified xsi:type="dcterms:W3CDTF">2022-03-28T02:34:48Z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F08E648D9DC446F7B3D9939F9408CE22</vt:lpwstr>
  </property>
  <property fmtid="{D5CDD505-2E9C-101B-9397-08002B2CF9AE}" pid="3" name="KSOProductBuildVer">
    <vt:lpwstr>2052-11.1.0.11365</vt:lpwstr>
  </property>
</Properties>
</file>