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<sst xmlns="http://schemas.openxmlformats.org/spreadsheetml/2006/main" count="1134" uniqueCount="244">
  <si>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</si>
  <si>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</si>
  <si>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</si>
  <si>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</si>
  <si>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</si>
  <si>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</si>
  <si>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</si>
  <si>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</si>
  <si>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</si>
  <si>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</si>
  <si>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</si>
  <si>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</si>
  <si>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</si>
  <si>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</si>
  <si>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</si>
  <si>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</si>
  <si>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</si>
  <si>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</si>
  <si>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</si>
  <si>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</si>
  <si>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</si>
  <si>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</si>
  <si>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</si>
  <si>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</si>
  <si>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</si>
  <si>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17697030180	</t>
  </si>
  <si>
    <t>Ctrip</t>
  </si>
  <si>
    <t>正常</t>
  </si>
  <si>
    <t>[汝城]城市便捷（汝城卢阳汽车站店）(78098432)</t>
  </si>
  <si>
    <t>标准双床房&lt;双人入住&gt;&lt;内宾&gt;&lt;预付&gt;&lt;双早&gt;</t>
  </si>
  <si>
    <t>CNY</t>
  </si>
  <si>
    <t>曾五华</t>
  </si>
  <si>
    <t>CA11323220326CNY</t>
  </si>
  <si>
    <t>未提现</t>
  </si>
  <si>
    <t>携程开票</t>
  </si>
  <si>
    <t xml:space="preserve">	</t>
  </si>
  <si>
    <t xml:space="preserve">17698163526	</t>
  </si>
  <si>
    <t>[永城]白玉兰酒店(永城沱滨路店）(83418865)</t>
  </si>
  <si>
    <t>静雅大床房&lt;双人入住&gt;&lt;内宾&gt;&lt;预付&gt;&lt;双早&gt;</t>
  </si>
  <si>
    <t>孙丹丹</t>
  </si>
  <si>
    <t xml:space="preserve">2478289	</t>
  </si>
  <si>
    <t xml:space="preserve">17698167100	</t>
  </si>
  <si>
    <t>王玉忠</t>
  </si>
  <si>
    <t xml:space="preserve">2478295	</t>
  </si>
  <si>
    <t xml:space="preserve">17698172335	</t>
  </si>
  <si>
    <t>王刚</t>
  </si>
  <si>
    <t xml:space="preserve">2478299	</t>
  </si>
  <si>
    <t xml:space="preserve">17698180124	</t>
  </si>
  <si>
    <t>舒雅大床房&lt;双人入住&gt;&lt;内宾&gt;&lt;预付&gt;&lt;双早&gt;</t>
  </si>
  <si>
    <t>王景刚</t>
  </si>
  <si>
    <t xml:space="preserve">2478305	</t>
  </si>
  <si>
    <t xml:space="preserve">17698183413	</t>
  </si>
  <si>
    <t>马志威</t>
  </si>
  <si>
    <t xml:space="preserve">2478311	</t>
  </si>
  <si>
    <t xml:space="preserve">17698175075	</t>
  </si>
  <si>
    <t>[临泉]维也纳酒店(临泉汽车客运总站店)(83983455)</t>
  </si>
  <si>
    <t>孙策</t>
  </si>
  <si>
    <t xml:space="preserve">2478323	</t>
  </si>
  <si>
    <t xml:space="preserve">17698216092	</t>
  </si>
  <si>
    <t>静雅双床房&lt;双人入住&gt;&lt;内宾&gt;&lt;预付&gt;&lt;双早&gt;</t>
  </si>
  <si>
    <t>李汶明</t>
  </si>
  <si>
    <t xml:space="preserve">17699245113	</t>
  </si>
  <si>
    <t>CA11323220327CNY</t>
  </si>
  <si>
    <t xml:space="preserve">17699246027	</t>
  </si>
  <si>
    <t xml:space="preserve">17699253218	</t>
  </si>
  <si>
    <t>谢景坤</t>
  </si>
  <si>
    <t xml:space="preserve">2478930	</t>
  </si>
  <si>
    <t xml:space="preserve">17699254565	</t>
  </si>
  <si>
    <t xml:space="preserve">17699257822	</t>
  </si>
  <si>
    <t xml:space="preserve">2478934	</t>
  </si>
  <si>
    <t xml:space="preserve">17699308366	</t>
  </si>
  <si>
    <t xml:space="preserve">2478971	</t>
  </si>
  <si>
    <t xml:space="preserve">17699350136	</t>
  </si>
  <si>
    <t>[佛山]维也纳酒店(佛山南海影视城店)(83968173)</t>
  </si>
  <si>
    <t>标准单人间&lt;单人入住&gt;&lt;内宾&gt;&lt;预付&gt;&lt;单早&gt;</t>
  </si>
  <si>
    <t>易森锐</t>
  </si>
  <si>
    <t xml:space="preserve">17699608459	</t>
  </si>
  <si>
    <t>谭俊峰</t>
  </si>
  <si>
    <t xml:space="preserve">2479136	</t>
  </si>
  <si>
    <t xml:space="preserve">17699987440	</t>
  </si>
  <si>
    <t>[祁东]宜尚酒店(祁东店)(83812743)</t>
  </si>
  <si>
    <t>特惠大床房&lt;双人入住&gt;&lt;内宾&gt;&lt;预付&gt;&lt;双早&gt;</t>
  </si>
  <si>
    <t>胡愿</t>
  </si>
  <si>
    <t xml:space="preserve">2479376	</t>
  </si>
  <si>
    <t xml:space="preserve">17700084935	</t>
  </si>
  <si>
    <t xml:space="preserve">17700586414	</t>
  </si>
  <si>
    <t>曹跃东,黄昊龙,侯东林,王坤</t>
  </si>
  <si>
    <t xml:space="preserve">2479684	</t>
  </si>
  <si>
    <t xml:space="preserve">17705950759	</t>
  </si>
  <si>
    <t>[贵阳]贵阳会展中心希尔顿欢朋酒店(83841589)</t>
  </si>
  <si>
    <t>高级大床房&lt;双人入住&gt;&lt;内宾&gt;&lt;预付&gt;&lt;双早&gt;</t>
  </si>
  <si>
    <t>刘中一,陈旭灵</t>
  </si>
  <si>
    <t>取消</t>
  </si>
  <si>
    <t xml:space="preserve">17706022187	</t>
  </si>
  <si>
    <t>[渭南]维也纳酒店(渭南胜利大街店)(83840859)</t>
  </si>
  <si>
    <t>高级双床房&lt;双人入住&gt;&lt;内宾&gt;&lt;预付&gt;&lt;双早&gt;</t>
  </si>
  <si>
    <t>王宇玺</t>
  </si>
  <si>
    <t xml:space="preserve">17705767593	</t>
  </si>
  <si>
    <t>石亚平,范本壮</t>
  </si>
  <si>
    <t>CA11323220328CNY</t>
  </si>
  <si>
    <t xml:space="preserve">17706783378	</t>
  </si>
  <si>
    <t xml:space="preserve">17707172898	</t>
  </si>
  <si>
    <t xml:space="preserve">17707179380	</t>
  </si>
  <si>
    <t xml:space="preserve">17707227500	</t>
  </si>
  <si>
    <t xml:space="preserve">2480647	</t>
  </si>
  <si>
    <t xml:space="preserve">17707349899	</t>
  </si>
  <si>
    <t xml:space="preserve">2480733	</t>
  </si>
  <si>
    <t xml:space="preserve">17707365656	</t>
  </si>
  <si>
    <t>舒雅双床房&lt;双人入住&gt;&lt;内宾&gt;&lt;预付&gt;&lt;双早&gt;</t>
  </si>
  <si>
    <t xml:space="preserve">2480748	</t>
  </si>
  <si>
    <t xml:space="preserve">17707420058	</t>
  </si>
  <si>
    <t xml:space="preserve">17707428060	</t>
  </si>
  <si>
    <t>[武汉]希岸酒店(湖北大学地铁站店)(71576963)</t>
  </si>
  <si>
    <t>玲珑大床房(无窗)&lt;双人入住&gt;&lt;内宾&gt;&lt;预付&gt;&lt;无早&gt;</t>
  </si>
  <si>
    <t>许沁波</t>
  </si>
  <si>
    <t xml:space="preserve">2480778	</t>
  </si>
  <si>
    <t xml:space="preserve">17707453868	</t>
  </si>
  <si>
    <t xml:space="preserve">17708104151	</t>
  </si>
  <si>
    <t xml:space="preserve">17708791588	</t>
  </si>
  <si>
    <t>王丰</t>
  </si>
  <si>
    <t xml:space="preserve">17708801711	</t>
  </si>
  <si>
    <t>李光</t>
  </si>
  <si>
    <t>，</t>
  </si>
  <si>
    <t>A220328101716481</t>
  </si>
  <si>
    <t>CNY / HKD 当前参考汇率: 1.224646546</t>
  </si>
  <si>
    <t xml:space="preserve">总计：8440.43 CNY/
10336.54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</si>
  <si>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</si>
  <si>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</si>
  <si>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</si>
  <si>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</si>
  <si>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</si>
  <si>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</si>
  <si>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</si>
  <si>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</si>
  <si>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</si>
  <si>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</si>
  <si>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</si>
  <si>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</si>
  <si>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</si>
  <si>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</si>
  <si>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</si>
  <si>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</si>
  <si>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</si>
  <si>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</si>
  <si>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2022-03-24</t>
  </si>
  <si>
    <t>2481650</t>
  </si>
  <si>
    <t>白玉兰酒店(永城沱滨路店）</t>
  </si>
  <si>
    <t>2022-03-25</t>
  </si>
  <si>
    <t>退房日月结</t>
  </si>
  <si>
    <t>191.76</t>
  </si>
  <si>
    <t>RMB</t>
  </si>
  <si>
    <t>0</t>
  </si>
  <si>
    <t>0.00</t>
  </si>
  <si>
    <t>携程汇智国内直连</t>
  </si>
  <si>
    <t>1861</t>
  </si>
  <si>
    <t>2022-03-24 23:03:54</t>
  </si>
  <si>
    <t>否</t>
  </si>
  <si>
    <t>汇智国际旅游发展有限公司</t>
  </si>
  <si>
    <t>直连</t>
  </si>
  <si>
    <t>2481646</t>
  </si>
  <si>
    <t>2022-03-24 22:58:42</t>
  </si>
  <si>
    <t>2481203</t>
  </si>
  <si>
    <t>832.32</t>
  </si>
  <si>
    <t>2022-03-24 18:21:16</t>
  </si>
  <si>
    <t>2480798</t>
  </si>
  <si>
    <t>208.08</t>
  </si>
  <si>
    <t>2022-03-24 13:47:18</t>
  </si>
  <si>
    <t>2480778</t>
  </si>
  <si>
    <t>希岸酒店(湖北大学地铁站店)</t>
  </si>
  <si>
    <t>199.20</t>
  </si>
  <si>
    <t>2022-03-24 13:37:36</t>
  </si>
  <si>
    <t>2480773</t>
  </si>
  <si>
    <t>2022-03-24 13:34:28</t>
  </si>
  <si>
    <t>2480748</t>
  </si>
  <si>
    <t>2022-03-24 13:13:27</t>
  </si>
  <si>
    <t>2480733</t>
  </si>
  <si>
    <t>2022-03-24 13:07:45</t>
  </si>
  <si>
    <t>2480647</t>
  </si>
  <si>
    <t>维也纳酒店（佛山南海影视城店）</t>
  </si>
  <si>
    <t>174.42</t>
  </si>
  <si>
    <t>2022-03-24 12:22:53</t>
  </si>
  <si>
    <t>2480619</t>
  </si>
  <si>
    <t>199.92</t>
  </si>
  <si>
    <t>2022-03-24 12:05:31</t>
  </si>
  <si>
    <t>2480617</t>
  </si>
  <si>
    <t>2022-03-24 12:03:16</t>
  </si>
  <si>
    <t>2480382</t>
  </si>
  <si>
    <t>2022-03-24 08:36:59</t>
  </si>
  <si>
    <t>2022-03-23</t>
  </si>
  <si>
    <t>2479978</t>
  </si>
  <si>
    <t>维也纳酒店(渭南胜利大街店)</t>
  </si>
  <si>
    <t>207.06</t>
  </si>
  <si>
    <t>2022-03-23 21:12:18</t>
  </si>
  <si>
    <t>2479913</t>
  </si>
  <si>
    <t>2022-03-23 20:24:26</t>
  </si>
  <si>
    <t>2479684</t>
  </si>
  <si>
    <t>824.96</t>
  </si>
  <si>
    <t>2022-03-23 18:09:23</t>
  </si>
  <si>
    <t>2479396</t>
  </si>
  <si>
    <t>198.16</t>
  </si>
  <si>
    <t>2022-03-23 14:35:10</t>
  </si>
  <si>
    <t>2479376</t>
  </si>
  <si>
    <t>宜尚酒店祁东店</t>
  </si>
  <si>
    <t>2022-03-23 14:19:25</t>
  </si>
  <si>
    <t>2479136</t>
  </si>
  <si>
    <t>214.33</t>
  </si>
  <si>
    <t>2022-03-23 11:38:16</t>
  </si>
  <si>
    <t>2478984</t>
  </si>
  <si>
    <t>172.88</t>
  </si>
  <si>
    <t>2022-03-23 09:23:39</t>
  </si>
  <si>
    <t>2478971</t>
  </si>
  <si>
    <t>2022-03-23 08:52:09</t>
  </si>
  <si>
    <t>2478934</t>
  </si>
  <si>
    <t>206.24</t>
  </si>
  <si>
    <t>2022-03-23 08:02:15</t>
  </si>
  <si>
    <t>2478931</t>
  </si>
  <si>
    <t>2022-03-23 07:57:56</t>
  </si>
  <si>
    <t>2478930</t>
  </si>
  <si>
    <t>2022-03-23 07:56:05</t>
  </si>
  <si>
    <t>2478924</t>
  </si>
  <si>
    <t>2022-03-23 07:45:53</t>
  </si>
  <si>
    <t>2478923</t>
  </si>
  <si>
    <t>2022-03-23 07:44:08</t>
  </si>
  <si>
    <t>2022-03-22</t>
  </si>
  <si>
    <t>2478343</t>
  </si>
  <si>
    <t>2022-03-22 18:09:55</t>
  </si>
  <si>
    <t>2478323</t>
  </si>
  <si>
    <t>维也纳酒店(临泉汽车客运总站店)</t>
  </si>
  <si>
    <t>139.52</t>
  </si>
  <si>
    <t>2022-03-22 18:03:28</t>
  </si>
  <si>
    <t>2478311</t>
  </si>
  <si>
    <t>2022-03-22 17:57:57</t>
  </si>
  <si>
    <t>2478305</t>
  </si>
  <si>
    <t>2022-03-22 17:56:46</t>
  </si>
  <si>
    <t>2478299</t>
  </si>
  <si>
    <t>2022-03-22 18:00:29</t>
  </si>
  <si>
    <t>2478295</t>
  </si>
  <si>
    <t>2022-03-22 17:51:51</t>
  </si>
  <si>
    <t>2478289</t>
  </si>
  <si>
    <t>2022-03-22 17:50:34</t>
  </si>
  <si>
    <t>2477794</t>
  </si>
  <si>
    <t>城市便捷（汝城卢阳汽车站店）</t>
  </si>
  <si>
    <t>131.58</t>
  </si>
  <si>
    <t>2022-03-22 11:29:35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</si>
</sst>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2" fillId="16" borderId="1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44642</v>
      </c>
      <c r="G2" s="6">
        <v>44643</v>
      </c>
      <c r="H2" s="4">
        <v>1</v>
      </c>
      <c r="I2" s="4">
        <v>1</v>
      </c>
      <c r="J2" s="4">
        <v>1</v>
      </c>
      <c r="K2" s="4" t="s">
        <v>30</v>
      </c>
      <c r="L2" s="4">
        <v>131.58</v>
      </c>
      <c r="M2" s="4">
        <v>131.58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44646</v>
      </c>
      <c r="T2" s="4" t="s">
        <v>34</v>
      </c>
      <c r="U2" s="4">
        <v>131.58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44642</v>
      </c>
      <c r="G3" s="6">
        <v>44643</v>
      </c>
      <c r="H3" s="4">
        <v>1</v>
      </c>
      <c r="I3" s="4">
        <v>1</v>
      </c>
      <c r="J3" s="4">
        <v>1</v>
      </c>
      <c r="K3" s="4" t="s">
        <v>30</v>
      </c>
      <c r="L3" s="4">
        <v>214.33</v>
      </c>
      <c r="M3" s="4">
        <v>214.33</v>
      </c>
      <c r="N3" s="4" t="s">
        <v>39</v>
      </c>
      <c r="O3" s="4" t="s">
        <v>32</v>
      </c>
      <c r="P3" s="4" t="s">
        <v>33</v>
      </c>
      <c r="Q3" s="4">
        <v>0</v>
      </c>
      <c r="R3" s="7">
        <v>44642</v>
      </c>
      <c r="S3" s="6">
        <v>44646</v>
      </c>
      <c r="T3" s="4" t="s">
        <v>34</v>
      </c>
      <c r="U3" s="4">
        <v>214.33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44642</v>
      </c>
      <c r="G4" s="6">
        <v>44643</v>
      </c>
      <c r="H4" s="4">
        <v>1</v>
      </c>
      <c r="I4" s="4">
        <v>1</v>
      </c>
      <c r="J4" s="4">
        <v>1</v>
      </c>
      <c r="K4" s="4" t="s">
        <v>30</v>
      </c>
      <c r="L4" s="4">
        <v>214.33</v>
      </c>
      <c r="M4" s="4">
        <v>214.33</v>
      </c>
      <c r="N4" s="4" t="s">
        <v>42</v>
      </c>
      <c r="O4" s="4" t="s">
        <v>32</v>
      </c>
      <c r="P4" s="4" t="s">
        <v>33</v>
      </c>
      <c r="Q4" s="4">
        <v>0</v>
      </c>
      <c r="R4" s="7">
        <v>44642</v>
      </c>
      <c r="S4" s="6">
        <v>44646</v>
      </c>
      <c r="T4" s="4" t="s">
        <v>34</v>
      </c>
      <c r="U4" s="4">
        <v>214.33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37</v>
      </c>
      <c r="E5" s="4" t="s">
        <v>38</v>
      </c>
      <c r="F5" s="6">
        <v>44642</v>
      </c>
      <c r="G5" s="6">
        <v>44643</v>
      </c>
      <c r="H5" s="4">
        <v>1</v>
      </c>
      <c r="I5" s="4">
        <v>1</v>
      </c>
      <c r="J5" s="4">
        <v>1</v>
      </c>
      <c r="K5" s="4" t="s">
        <v>30</v>
      </c>
      <c r="L5" s="4">
        <v>214.33</v>
      </c>
      <c r="M5" s="4">
        <v>214.33</v>
      </c>
      <c r="N5" s="4" t="s">
        <v>45</v>
      </c>
      <c r="O5" s="4" t="s">
        <v>32</v>
      </c>
      <c r="P5" s="4" t="s">
        <v>33</v>
      </c>
      <c r="Q5" s="4">
        <v>0</v>
      </c>
      <c r="R5" s="7">
        <v>44642</v>
      </c>
      <c r="S5" s="6">
        <v>44646</v>
      </c>
      <c r="T5" s="4" t="s">
        <v>34</v>
      </c>
      <c r="U5" s="4">
        <v>214.33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37</v>
      </c>
      <c r="E6" s="4" t="s">
        <v>48</v>
      </c>
      <c r="F6" s="6">
        <v>44642</v>
      </c>
      <c r="G6" s="6">
        <v>44643</v>
      </c>
      <c r="H6" s="4">
        <v>1</v>
      </c>
      <c r="I6" s="4">
        <v>1</v>
      </c>
      <c r="J6" s="4">
        <v>1</v>
      </c>
      <c r="K6" s="4" t="s">
        <v>30</v>
      </c>
      <c r="L6" s="4">
        <v>198.16</v>
      </c>
      <c r="M6" s="4">
        <v>198.16</v>
      </c>
      <c r="N6" s="4" t="s">
        <v>49</v>
      </c>
      <c r="O6" s="4" t="s">
        <v>32</v>
      </c>
      <c r="P6" s="4" t="s">
        <v>33</v>
      </c>
      <c r="Q6" s="4">
        <v>0</v>
      </c>
      <c r="R6" s="7">
        <v>44642</v>
      </c>
      <c r="S6" s="6">
        <v>44646</v>
      </c>
      <c r="T6" s="4" t="s">
        <v>34</v>
      </c>
      <c r="U6" s="4">
        <v>198.16</v>
      </c>
      <c r="V6" s="4">
        <v>0</v>
      </c>
      <c r="W6" s="4">
        <v>0</v>
      </c>
      <c r="X6" s="4" t="s">
        <v>50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37</v>
      </c>
      <c r="E7" s="4" t="s">
        <v>48</v>
      </c>
      <c r="F7" s="6">
        <v>44642</v>
      </c>
      <c r="G7" s="6">
        <v>44643</v>
      </c>
      <c r="H7" s="4">
        <v>1</v>
      </c>
      <c r="I7" s="4">
        <v>1</v>
      </c>
      <c r="J7" s="4">
        <v>1</v>
      </c>
      <c r="K7" s="4" t="s">
        <v>30</v>
      </c>
      <c r="L7" s="4">
        <v>198.16</v>
      </c>
      <c r="M7" s="4">
        <v>198.16</v>
      </c>
      <c r="N7" s="4" t="s">
        <v>52</v>
      </c>
      <c r="O7" s="4" t="s">
        <v>32</v>
      </c>
      <c r="P7" s="4" t="s">
        <v>33</v>
      </c>
      <c r="Q7" s="4">
        <v>0</v>
      </c>
      <c r="R7" s="7">
        <v>44642</v>
      </c>
      <c r="S7" s="6">
        <v>44646</v>
      </c>
      <c r="T7" s="4" t="s">
        <v>34</v>
      </c>
      <c r="U7" s="4">
        <v>198.16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29</v>
      </c>
      <c r="F8" s="6">
        <v>44642</v>
      </c>
      <c r="G8" s="6">
        <v>44643</v>
      </c>
      <c r="H8" s="4">
        <v>1</v>
      </c>
      <c r="I8" s="4">
        <v>1</v>
      </c>
      <c r="J8" s="4">
        <v>1</v>
      </c>
      <c r="K8" s="4" t="s">
        <v>30</v>
      </c>
      <c r="L8" s="4">
        <v>139.52</v>
      </c>
      <c r="M8" s="4">
        <v>139.52</v>
      </c>
      <c r="N8" s="4" t="s">
        <v>56</v>
      </c>
      <c r="O8" s="4" t="s">
        <v>32</v>
      </c>
      <c r="P8" s="4" t="s">
        <v>33</v>
      </c>
      <c r="Q8" s="4">
        <v>0</v>
      </c>
      <c r="R8" s="7">
        <v>44642</v>
      </c>
      <c r="S8" s="6">
        <v>44646</v>
      </c>
      <c r="T8" s="4" t="s">
        <v>34</v>
      </c>
      <c r="U8" s="4">
        <v>139.52</v>
      </c>
      <c r="V8" s="4">
        <v>0</v>
      </c>
      <c r="W8" s="4">
        <v>0</v>
      </c>
      <c r="X8" s="4" t="s">
        <v>57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37</v>
      </c>
      <c r="E9" s="4" t="s">
        <v>59</v>
      </c>
      <c r="F9" s="6">
        <v>44642</v>
      </c>
      <c r="G9" s="6">
        <v>44643</v>
      </c>
      <c r="H9" s="4">
        <v>1</v>
      </c>
      <c r="I9" s="4">
        <v>1</v>
      </c>
      <c r="J9" s="4">
        <v>1</v>
      </c>
      <c r="K9" s="4" t="s">
        <v>30</v>
      </c>
      <c r="L9" s="4">
        <v>206.24</v>
      </c>
      <c r="M9" s="4">
        <v>206.24</v>
      </c>
      <c r="N9" s="4" t="s">
        <v>60</v>
      </c>
      <c r="O9" s="4" t="s">
        <v>32</v>
      </c>
      <c r="P9" s="4" t="s">
        <v>33</v>
      </c>
      <c r="Q9" s="4">
        <v>0</v>
      </c>
      <c r="R9" s="7">
        <v>44642</v>
      </c>
      <c r="S9" s="6">
        <v>44646</v>
      </c>
      <c r="T9" s="4" t="s">
        <v>34</v>
      </c>
      <c r="U9" s="4">
        <v>206.24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37</v>
      </c>
      <c r="E10" s="4" t="s">
        <v>38</v>
      </c>
      <c r="F10" s="6">
        <v>44643</v>
      </c>
      <c r="G10" s="6">
        <v>44644</v>
      </c>
      <c r="H10" s="4">
        <v>1</v>
      </c>
      <c r="I10" s="4">
        <v>1</v>
      </c>
      <c r="J10" s="4">
        <v>1</v>
      </c>
      <c r="K10" s="4" t="s">
        <v>30</v>
      </c>
      <c r="L10" s="4">
        <v>214.33</v>
      </c>
      <c r="M10" s="4">
        <v>214.33</v>
      </c>
      <c r="N10" s="4" t="s">
        <v>52</v>
      </c>
      <c r="O10" s="4" t="s">
        <v>62</v>
      </c>
      <c r="P10" s="4" t="s">
        <v>33</v>
      </c>
      <c r="Q10" s="4">
        <v>0</v>
      </c>
      <c r="R10" s="7">
        <v>44643</v>
      </c>
      <c r="S10" s="6">
        <v>44647</v>
      </c>
      <c r="T10" s="4" t="s">
        <v>34</v>
      </c>
      <c r="U10" s="4">
        <v>214.33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37</v>
      </c>
      <c r="E11" s="4" t="s">
        <v>38</v>
      </c>
      <c r="F11" s="6">
        <v>44643</v>
      </c>
      <c r="G11" s="6">
        <v>44644</v>
      </c>
      <c r="H11" s="4">
        <v>1</v>
      </c>
      <c r="I11" s="4">
        <v>1</v>
      </c>
      <c r="J11" s="4">
        <v>1</v>
      </c>
      <c r="K11" s="4" t="s">
        <v>30</v>
      </c>
      <c r="L11" s="4">
        <v>214.33</v>
      </c>
      <c r="M11" s="4">
        <v>214.33</v>
      </c>
      <c r="N11" s="4" t="s">
        <v>39</v>
      </c>
      <c r="O11" s="4" t="s">
        <v>62</v>
      </c>
      <c r="P11" s="4" t="s">
        <v>33</v>
      </c>
      <c r="Q11" s="4">
        <v>0</v>
      </c>
      <c r="R11" s="7">
        <v>44643</v>
      </c>
      <c r="S11" s="6">
        <v>44647</v>
      </c>
      <c r="T11" s="4" t="s">
        <v>34</v>
      </c>
      <c r="U11" s="4">
        <v>214.33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37</v>
      </c>
      <c r="E12" s="4" t="s">
        <v>59</v>
      </c>
      <c r="F12" s="6">
        <v>44643</v>
      </c>
      <c r="G12" s="6">
        <v>44644</v>
      </c>
      <c r="H12" s="4">
        <v>1</v>
      </c>
      <c r="I12" s="4">
        <v>1</v>
      </c>
      <c r="J12" s="4">
        <v>1</v>
      </c>
      <c r="K12" s="4" t="s">
        <v>30</v>
      </c>
      <c r="L12" s="4">
        <v>206.24</v>
      </c>
      <c r="M12" s="4">
        <v>206.24</v>
      </c>
      <c r="N12" s="4" t="s">
        <v>65</v>
      </c>
      <c r="O12" s="4" t="s">
        <v>62</v>
      </c>
      <c r="P12" s="4" t="s">
        <v>33</v>
      </c>
      <c r="Q12" s="4">
        <v>0</v>
      </c>
      <c r="R12" s="7">
        <v>44643</v>
      </c>
      <c r="S12" s="6">
        <v>44647</v>
      </c>
      <c r="T12" s="4" t="s">
        <v>34</v>
      </c>
      <c r="U12" s="4">
        <v>206.24</v>
      </c>
      <c r="V12" s="4">
        <v>0</v>
      </c>
      <c r="W12" s="4">
        <v>0</v>
      </c>
      <c r="X12" s="4" t="s">
        <v>66</v>
      </c>
      <c r="Y12" s="4" t="s">
        <v>35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37</v>
      </c>
      <c r="E13" s="4" t="s">
        <v>38</v>
      </c>
      <c r="F13" s="6">
        <v>44643</v>
      </c>
      <c r="G13" s="6">
        <v>44644</v>
      </c>
      <c r="H13" s="4">
        <v>1</v>
      </c>
      <c r="I13" s="4">
        <v>1</v>
      </c>
      <c r="J13" s="4">
        <v>1</v>
      </c>
      <c r="K13" s="4" t="s">
        <v>30</v>
      </c>
      <c r="L13" s="4">
        <v>214.33</v>
      </c>
      <c r="M13" s="4">
        <v>214.33</v>
      </c>
      <c r="N13" s="4" t="s">
        <v>45</v>
      </c>
      <c r="O13" s="4" t="s">
        <v>62</v>
      </c>
      <c r="P13" s="4" t="s">
        <v>33</v>
      </c>
      <c r="Q13" s="4">
        <v>0</v>
      </c>
      <c r="R13" s="7">
        <v>44643</v>
      </c>
      <c r="S13" s="6">
        <v>44647</v>
      </c>
      <c r="T13" s="4" t="s">
        <v>34</v>
      </c>
      <c r="U13" s="4">
        <v>214.33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37</v>
      </c>
      <c r="E14" s="4" t="s">
        <v>59</v>
      </c>
      <c r="F14" s="6">
        <v>44643</v>
      </c>
      <c r="G14" s="6">
        <v>44644</v>
      </c>
      <c r="H14" s="4">
        <v>1</v>
      </c>
      <c r="I14" s="4">
        <v>1</v>
      </c>
      <c r="J14" s="4">
        <v>1</v>
      </c>
      <c r="K14" s="4" t="s">
        <v>30</v>
      </c>
      <c r="L14" s="4">
        <v>206.24</v>
      </c>
      <c r="M14" s="4">
        <v>206.24</v>
      </c>
      <c r="N14" s="4" t="s">
        <v>60</v>
      </c>
      <c r="O14" s="4" t="s">
        <v>62</v>
      </c>
      <c r="P14" s="4" t="s">
        <v>33</v>
      </c>
      <c r="Q14" s="4">
        <v>0</v>
      </c>
      <c r="R14" s="7">
        <v>44643</v>
      </c>
      <c r="S14" s="6">
        <v>44647</v>
      </c>
      <c r="T14" s="4" t="s">
        <v>34</v>
      </c>
      <c r="U14" s="4">
        <v>206.24</v>
      </c>
      <c r="V14" s="4">
        <v>0</v>
      </c>
      <c r="W14" s="4">
        <v>0</v>
      </c>
      <c r="X14" s="4" t="s">
        <v>69</v>
      </c>
      <c r="Y14" s="4" t="s">
        <v>35</v>
      </c>
    </row>
    <row r="15" s="4" customFormat="1" spans="1:25">
      <c r="A15" s="4" t="s">
        <v>70</v>
      </c>
      <c r="B15" s="4" t="s">
        <v>26</v>
      </c>
      <c r="C15" s="4" t="s">
        <v>27</v>
      </c>
      <c r="D15" s="4" t="s">
        <v>37</v>
      </c>
      <c r="E15" s="4" t="s">
        <v>48</v>
      </c>
      <c r="F15" s="6">
        <v>44643</v>
      </c>
      <c r="G15" s="6">
        <v>44644</v>
      </c>
      <c r="H15" s="4">
        <v>1</v>
      </c>
      <c r="I15" s="4">
        <v>1</v>
      </c>
      <c r="J15" s="4">
        <v>1</v>
      </c>
      <c r="K15" s="4" t="s">
        <v>30</v>
      </c>
      <c r="L15" s="4">
        <v>198.16</v>
      </c>
      <c r="M15" s="4">
        <v>198.16</v>
      </c>
      <c r="N15" s="4" t="s">
        <v>49</v>
      </c>
      <c r="O15" s="4" t="s">
        <v>62</v>
      </c>
      <c r="P15" s="4" t="s">
        <v>33</v>
      </c>
      <c r="Q15" s="4">
        <v>0</v>
      </c>
      <c r="R15" s="7">
        <v>44643</v>
      </c>
      <c r="S15" s="6">
        <v>44647</v>
      </c>
      <c r="T15" s="4" t="s">
        <v>34</v>
      </c>
      <c r="U15" s="4">
        <v>198.16</v>
      </c>
      <c r="V15" s="4">
        <v>0</v>
      </c>
      <c r="W15" s="4">
        <v>0</v>
      </c>
      <c r="X15" s="4" t="s">
        <v>71</v>
      </c>
      <c r="Y15" s="4" t="s">
        <v>35</v>
      </c>
    </row>
    <row r="16" s="4" customFormat="1" spans="1:25">
      <c r="A16" s="4" t="s">
        <v>72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44643</v>
      </c>
      <c r="G16" s="6">
        <v>44644</v>
      </c>
      <c r="H16" s="4">
        <v>1</v>
      </c>
      <c r="I16" s="4">
        <v>1</v>
      </c>
      <c r="J16" s="4">
        <v>1</v>
      </c>
      <c r="K16" s="4" t="s">
        <v>30</v>
      </c>
      <c r="L16" s="4">
        <v>172.88</v>
      </c>
      <c r="M16" s="4">
        <v>172.88</v>
      </c>
      <c r="N16" s="4" t="s">
        <v>75</v>
      </c>
      <c r="O16" s="4" t="s">
        <v>62</v>
      </c>
      <c r="P16" s="4" t="s">
        <v>33</v>
      </c>
      <c r="Q16" s="4">
        <v>0</v>
      </c>
      <c r="R16" s="7">
        <v>44643</v>
      </c>
      <c r="S16" s="6">
        <v>44647</v>
      </c>
      <c r="T16" s="4" t="s">
        <v>34</v>
      </c>
      <c r="U16" s="4">
        <v>172.88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76</v>
      </c>
      <c r="B17" s="4" t="s">
        <v>26</v>
      </c>
      <c r="C17" s="4" t="s">
        <v>27</v>
      </c>
      <c r="D17" s="4" t="s">
        <v>37</v>
      </c>
      <c r="E17" s="4" t="s">
        <v>38</v>
      </c>
      <c r="F17" s="6">
        <v>44643</v>
      </c>
      <c r="G17" s="6">
        <v>44644</v>
      </c>
      <c r="H17" s="4">
        <v>1</v>
      </c>
      <c r="I17" s="4">
        <v>1</v>
      </c>
      <c r="J17" s="4">
        <v>1</v>
      </c>
      <c r="K17" s="4" t="s">
        <v>30</v>
      </c>
      <c r="L17" s="4">
        <v>214.33</v>
      </c>
      <c r="M17" s="4">
        <v>214.33</v>
      </c>
      <c r="N17" s="4" t="s">
        <v>77</v>
      </c>
      <c r="O17" s="4" t="s">
        <v>62</v>
      </c>
      <c r="P17" s="4" t="s">
        <v>33</v>
      </c>
      <c r="Q17" s="4">
        <v>0</v>
      </c>
      <c r="R17" s="7">
        <v>44643</v>
      </c>
      <c r="S17" s="6">
        <v>44647</v>
      </c>
      <c r="T17" s="4" t="s">
        <v>34</v>
      </c>
      <c r="U17" s="4">
        <v>214.33</v>
      </c>
      <c r="V17" s="4">
        <v>0</v>
      </c>
      <c r="W17" s="4">
        <v>0</v>
      </c>
      <c r="X17" s="4" t="s">
        <v>78</v>
      </c>
      <c r="Y17" s="4" t="s">
        <v>35</v>
      </c>
    </row>
    <row r="18" s="4" customFormat="1" spans="1:25">
      <c r="A18" s="4" t="s">
        <v>79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44643</v>
      </c>
      <c r="G18" s="6">
        <v>44644</v>
      </c>
      <c r="H18" s="4">
        <v>1</v>
      </c>
      <c r="I18" s="4">
        <v>1</v>
      </c>
      <c r="J18" s="4">
        <v>1</v>
      </c>
      <c r="K18" s="4" t="s">
        <v>30</v>
      </c>
      <c r="L18" s="4">
        <v>207.06</v>
      </c>
      <c r="M18" s="4">
        <v>207.06</v>
      </c>
      <c r="N18" s="4" t="s">
        <v>82</v>
      </c>
      <c r="O18" s="4" t="s">
        <v>62</v>
      </c>
      <c r="P18" s="4" t="s">
        <v>33</v>
      </c>
      <c r="Q18" s="4">
        <v>0</v>
      </c>
      <c r="R18" s="7">
        <v>44643</v>
      </c>
      <c r="S18" s="6">
        <v>44647</v>
      </c>
      <c r="T18" s="4" t="s">
        <v>34</v>
      </c>
      <c r="U18" s="4">
        <v>207.06</v>
      </c>
      <c r="V18" s="4">
        <v>0</v>
      </c>
      <c r="W18" s="4">
        <v>0</v>
      </c>
      <c r="X18" s="4" t="s">
        <v>83</v>
      </c>
      <c r="Y18" s="4" t="s">
        <v>35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37</v>
      </c>
      <c r="E19" s="4" t="s">
        <v>48</v>
      </c>
      <c r="F19" s="6">
        <v>44643</v>
      </c>
      <c r="G19" s="6">
        <v>44644</v>
      </c>
      <c r="H19" s="4">
        <v>1</v>
      </c>
      <c r="I19" s="4">
        <v>1</v>
      </c>
      <c r="J19" s="4">
        <v>1</v>
      </c>
      <c r="K19" s="4" t="s">
        <v>30</v>
      </c>
      <c r="L19" s="4">
        <v>198.16</v>
      </c>
      <c r="M19" s="4">
        <v>198.16</v>
      </c>
      <c r="N19" s="4" t="s">
        <v>42</v>
      </c>
      <c r="O19" s="4" t="s">
        <v>62</v>
      </c>
      <c r="P19" s="4" t="s">
        <v>33</v>
      </c>
      <c r="Q19" s="4">
        <v>0</v>
      </c>
      <c r="R19" s="7">
        <v>44643</v>
      </c>
      <c r="S19" s="6">
        <v>44647</v>
      </c>
      <c r="T19" s="4" t="s">
        <v>34</v>
      </c>
      <c r="U19" s="4">
        <v>198.16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85</v>
      </c>
      <c r="B20" s="4" t="s">
        <v>26</v>
      </c>
      <c r="C20" s="4" t="s">
        <v>27</v>
      </c>
      <c r="D20" s="4" t="s">
        <v>37</v>
      </c>
      <c r="E20" s="4" t="s">
        <v>59</v>
      </c>
      <c r="F20" s="6">
        <v>44643</v>
      </c>
      <c r="G20" s="6">
        <v>44644</v>
      </c>
      <c r="H20" s="4">
        <v>4</v>
      </c>
      <c r="I20" s="4">
        <v>1</v>
      </c>
      <c r="J20" s="4">
        <v>4</v>
      </c>
      <c r="K20" s="4" t="s">
        <v>30</v>
      </c>
      <c r="L20" s="4">
        <v>824.96</v>
      </c>
      <c r="M20" s="4">
        <v>824.96</v>
      </c>
      <c r="N20" s="4" t="s">
        <v>86</v>
      </c>
      <c r="O20" s="4" t="s">
        <v>62</v>
      </c>
      <c r="P20" s="4" t="s">
        <v>33</v>
      </c>
      <c r="Q20" s="4">
        <v>0</v>
      </c>
      <c r="R20" s="7">
        <v>44643</v>
      </c>
      <c r="S20" s="6">
        <v>44647</v>
      </c>
      <c r="T20" s="4" t="s">
        <v>34</v>
      </c>
      <c r="U20" s="4">
        <v>824.96</v>
      </c>
      <c r="V20" s="4">
        <v>0</v>
      </c>
      <c r="W20" s="4">
        <v>0</v>
      </c>
      <c r="X20" s="4" t="s">
        <v>87</v>
      </c>
      <c r="Y20" s="4" t="s">
        <v>35</v>
      </c>
    </row>
    <row r="21" s="4" customFormat="1" spans="1:25">
      <c r="A21" s="4" t="s">
        <v>88</v>
      </c>
      <c r="B21" s="4" t="s">
        <v>26</v>
      </c>
      <c r="C21" s="4" t="s">
        <v>27</v>
      </c>
      <c r="D21" s="4" t="s">
        <v>89</v>
      </c>
      <c r="E21" s="4" t="s">
        <v>90</v>
      </c>
      <c r="F21" s="6">
        <v>44643</v>
      </c>
      <c r="G21" s="6">
        <v>44644</v>
      </c>
      <c r="H21" s="4">
        <v>2</v>
      </c>
      <c r="I21" s="4">
        <v>1</v>
      </c>
      <c r="J21" s="4">
        <v>2</v>
      </c>
      <c r="K21" s="4" t="s">
        <v>30</v>
      </c>
      <c r="L21" s="4">
        <v>885.36</v>
      </c>
      <c r="M21" s="4">
        <v>885.36</v>
      </c>
      <c r="N21" s="4" t="s">
        <v>91</v>
      </c>
      <c r="O21" s="4" t="s">
        <v>62</v>
      </c>
      <c r="P21" s="4" t="s">
        <v>33</v>
      </c>
      <c r="Q21" s="4">
        <v>0</v>
      </c>
      <c r="R21" s="7">
        <v>44643</v>
      </c>
      <c r="S21" s="6">
        <v>44647</v>
      </c>
      <c r="T21" s="4" t="s">
        <v>34</v>
      </c>
      <c r="U21" s="4">
        <v>885.36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88</v>
      </c>
      <c r="B22" s="4" t="s">
        <v>26</v>
      </c>
      <c r="C22" s="4" t="s">
        <v>92</v>
      </c>
      <c r="D22" s="4" t="s">
        <v>89</v>
      </c>
      <c r="E22" s="4" t="s">
        <v>90</v>
      </c>
      <c r="F22" s="6">
        <v>44643</v>
      </c>
      <c r="G22" s="6">
        <v>44644</v>
      </c>
      <c r="H22" s="4">
        <v>2</v>
      </c>
      <c r="I22" s="4">
        <v>1</v>
      </c>
      <c r="J22" s="4">
        <v>2</v>
      </c>
      <c r="K22" s="4" t="s">
        <v>30</v>
      </c>
      <c r="L22" s="4">
        <v>-885.36</v>
      </c>
      <c r="M22" s="4">
        <v>-885.36</v>
      </c>
      <c r="N22" s="4" t="s">
        <v>91</v>
      </c>
      <c r="O22" s="4" t="s">
        <v>62</v>
      </c>
      <c r="P22" s="4" t="s">
        <v>33</v>
      </c>
      <c r="Q22" s="4">
        <v>0</v>
      </c>
      <c r="R22" s="7">
        <v>44643</v>
      </c>
      <c r="S22" s="6">
        <v>44647</v>
      </c>
      <c r="T22" s="4" t="s">
        <v>34</v>
      </c>
      <c r="U22" s="4">
        <v>-885.36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93</v>
      </c>
      <c r="B23" s="4" t="s">
        <v>26</v>
      </c>
      <c r="C23" s="4" t="s">
        <v>27</v>
      </c>
      <c r="D23" s="4" t="s">
        <v>94</v>
      </c>
      <c r="E23" s="4" t="s">
        <v>95</v>
      </c>
      <c r="F23" s="6">
        <v>44643</v>
      </c>
      <c r="G23" s="6">
        <v>44644</v>
      </c>
      <c r="H23" s="4">
        <v>1</v>
      </c>
      <c r="I23" s="4">
        <v>1</v>
      </c>
      <c r="J23" s="4">
        <v>1</v>
      </c>
      <c r="K23" s="4" t="s">
        <v>30</v>
      </c>
      <c r="L23" s="4">
        <v>207.06</v>
      </c>
      <c r="M23" s="4">
        <v>207.06</v>
      </c>
      <c r="N23" s="4" t="s">
        <v>96</v>
      </c>
      <c r="O23" s="4" t="s">
        <v>62</v>
      </c>
      <c r="P23" s="4" t="s">
        <v>33</v>
      </c>
      <c r="Q23" s="4">
        <v>0</v>
      </c>
      <c r="R23" s="7">
        <v>44643</v>
      </c>
      <c r="S23" s="6">
        <v>44647</v>
      </c>
      <c r="T23" s="4" t="s">
        <v>34</v>
      </c>
      <c r="U23" s="4">
        <v>207.06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97</v>
      </c>
      <c r="B24" s="4" t="s">
        <v>26</v>
      </c>
      <c r="C24" s="4" t="s">
        <v>27</v>
      </c>
      <c r="D24" s="4" t="s">
        <v>37</v>
      </c>
      <c r="E24" s="4" t="s">
        <v>59</v>
      </c>
      <c r="F24" s="6">
        <v>44643</v>
      </c>
      <c r="G24" s="6">
        <v>44645</v>
      </c>
      <c r="H24" s="4">
        <v>2</v>
      </c>
      <c r="I24" s="4">
        <v>2</v>
      </c>
      <c r="J24" s="4">
        <v>4</v>
      </c>
      <c r="K24" s="4" t="s">
        <v>30</v>
      </c>
      <c r="L24" s="4">
        <v>832.32</v>
      </c>
      <c r="M24" s="4">
        <v>832.32</v>
      </c>
      <c r="N24" s="4" t="s">
        <v>98</v>
      </c>
      <c r="O24" s="4" t="s">
        <v>99</v>
      </c>
      <c r="P24" s="4" t="s">
        <v>33</v>
      </c>
      <c r="Q24" s="4">
        <v>0</v>
      </c>
      <c r="R24" s="7">
        <v>44643</v>
      </c>
      <c r="S24" s="6">
        <v>44648</v>
      </c>
      <c r="T24" s="4" t="s">
        <v>34</v>
      </c>
      <c r="U24" s="4">
        <v>832.32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100</v>
      </c>
      <c r="B25" s="4" t="s">
        <v>26</v>
      </c>
      <c r="C25" s="4" t="s">
        <v>27</v>
      </c>
      <c r="D25" s="4" t="s">
        <v>37</v>
      </c>
      <c r="E25" s="4" t="s">
        <v>59</v>
      </c>
      <c r="F25" s="6">
        <v>44644</v>
      </c>
      <c r="G25" s="6">
        <v>44645</v>
      </c>
      <c r="H25" s="4">
        <v>1</v>
      </c>
      <c r="I25" s="4">
        <v>1</v>
      </c>
      <c r="J25" s="4">
        <v>1</v>
      </c>
      <c r="K25" s="4" t="s">
        <v>30</v>
      </c>
      <c r="L25" s="4">
        <v>208.08</v>
      </c>
      <c r="M25" s="4">
        <v>208.08</v>
      </c>
      <c r="N25" s="4" t="s">
        <v>60</v>
      </c>
      <c r="O25" s="4" t="s">
        <v>99</v>
      </c>
      <c r="P25" s="4" t="s">
        <v>33</v>
      </c>
      <c r="Q25" s="4">
        <v>0</v>
      </c>
      <c r="R25" s="7">
        <v>44644</v>
      </c>
      <c r="S25" s="6">
        <v>44648</v>
      </c>
      <c r="T25" s="4" t="s">
        <v>34</v>
      </c>
      <c r="U25" s="4">
        <v>208.08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101</v>
      </c>
      <c r="B26" s="4" t="s">
        <v>26</v>
      </c>
      <c r="C26" s="4" t="s">
        <v>27</v>
      </c>
      <c r="D26" s="4" t="s">
        <v>37</v>
      </c>
      <c r="E26" s="4" t="s">
        <v>48</v>
      </c>
      <c r="F26" s="6">
        <v>44644</v>
      </c>
      <c r="G26" s="6">
        <v>44645</v>
      </c>
      <c r="H26" s="4">
        <v>1</v>
      </c>
      <c r="I26" s="4">
        <v>1</v>
      </c>
      <c r="J26" s="4">
        <v>1</v>
      </c>
      <c r="K26" s="4" t="s">
        <v>30</v>
      </c>
      <c r="L26" s="4">
        <v>199.92</v>
      </c>
      <c r="M26" s="4">
        <v>199.92</v>
      </c>
      <c r="N26" s="4" t="s">
        <v>39</v>
      </c>
      <c r="O26" s="4" t="s">
        <v>99</v>
      </c>
      <c r="P26" s="4" t="s">
        <v>33</v>
      </c>
      <c r="Q26" s="4">
        <v>0</v>
      </c>
      <c r="R26" s="7">
        <v>44644</v>
      </c>
      <c r="S26" s="6">
        <v>44648</v>
      </c>
      <c r="T26" s="4" t="s">
        <v>34</v>
      </c>
      <c r="U26" s="4">
        <v>199.92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102</v>
      </c>
      <c r="B27" s="4" t="s">
        <v>26</v>
      </c>
      <c r="C27" s="4" t="s">
        <v>27</v>
      </c>
      <c r="D27" s="4" t="s">
        <v>37</v>
      </c>
      <c r="E27" s="4" t="s">
        <v>48</v>
      </c>
      <c r="F27" s="6">
        <v>44644</v>
      </c>
      <c r="G27" s="6">
        <v>44645</v>
      </c>
      <c r="H27" s="4">
        <v>1</v>
      </c>
      <c r="I27" s="4">
        <v>1</v>
      </c>
      <c r="J27" s="4">
        <v>1</v>
      </c>
      <c r="K27" s="4" t="s">
        <v>30</v>
      </c>
      <c r="L27" s="4">
        <v>199.92</v>
      </c>
      <c r="M27" s="4">
        <v>199.92</v>
      </c>
      <c r="N27" s="4" t="s">
        <v>52</v>
      </c>
      <c r="O27" s="4" t="s">
        <v>99</v>
      </c>
      <c r="P27" s="4" t="s">
        <v>33</v>
      </c>
      <c r="Q27" s="4">
        <v>0</v>
      </c>
      <c r="R27" s="7">
        <v>44644</v>
      </c>
      <c r="S27" s="6">
        <v>44648</v>
      </c>
      <c r="T27" s="4" t="s">
        <v>34</v>
      </c>
      <c r="U27" s="4">
        <v>199.92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103</v>
      </c>
      <c r="B28" s="4" t="s">
        <v>26</v>
      </c>
      <c r="C28" s="4" t="s">
        <v>27</v>
      </c>
      <c r="D28" s="4" t="s">
        <v>73</v>
      </c>
      <c r="E28" s="4" t="s">
        <v>74</v>
      </c>
      <c r="F28" s="6">
        <v>44644</v>
      </c>
      <c r="G28" s="6">
        <v>44645</v>
      </c>
      <c r="H28" s="4">
        <v>1</v>
      </c>
      <c r="I28" s="4">
        <v>1</v>
      </c>
      <c r="J28" s="4">
        <v>1</v>
      </c>
      <c r="K28" s="4" t="s">
        <v>30</v>
      </c>
      <c r="L28" s="4">
        <v>174.42</v>
      </c>
      <c r="M28" s="4">
        <v>174.42</v>
      </c>
      <c r="N28" s="4" t="s">
        <v>75</v>
      </c>
      <c r="O28" s="4" t="s">
        <v>99</v>
      </c>
      <c r="P28" s="4" t="s">
        <v>33</v>
      </c>
      <c r="Q28" s="4">
        <v>0</v>
      </c>
      <c r="R28" s="7">
        <v>44644</v>
      </c>
      <c r="S28" s="6">
        <v>44648</v>
      </c>
      <c r="T28" s="4" t="s">
        <v>34</v>
      </c>
      <c r="U28" s="4">
        <v>174.42</v>
      </c>
      <c r="V28" s="4">
        <v>0</v>
      </c>
      <c r="W28" s="4">
        <v>0</v>
      </c>
      <c r="X28" s="4" t="s">
        <v>104</v>
      </c>
      <c r="Y28" s="4" t="s">
        <v>35</v>
      </c>
    </row>
    <row r="29" s="4" customFormat="1" spans="1:25">
      <c r="A29" s="4" t="s">
        <v>105</v>
      </c>
      <c r="B29" s="4" t="s">
        <v>26</v>
      </c>
      <c r="C29" s="4" t="s">
        <v>27</v>
      </c>
      <c r="D29" s="4" t="s">
        <v>37</v>
      </c>
      <c r="E29" s="4" t="s">
        <v>59</v>
      </c>
      <c r="F29" s="6">
        <v>44644</v>
      </c>
      <c r="G29" s="6">
        <v>44645</v>
      </c>
      <c r="H29" s="4">
        <v>1</v>
      </c>
      <c r="I29" s="4">
        <v>1</v>
      </c>
      <c r="J29" s="4">
        <v>1</v>
      </c>
      <c r="K29" s="4" t="s">
        <v>30</v>
      </c>
      <c r="L29" s="4">
        <v>208.08</v>
      </c>
      <c r="M29" s="4">
        <v>208.08</v>
      </c>
      <c r="N29" s="4" t="s">
        <v>42</v>
      </c>
      <c r="O29" s="4" t="s">
        <v>99</v>
      </c>
      <c r="P29" s="4" t="s">
        <v>33</v>
      </c>
      <c r="Q29" s="4">
        <v>0</v>
      </c>
      <c r="R29" s="7">
        <v>44644</v>
      </c>
      <c r="S29" s="6">
        <v>44648</v>
      </c>
      <c r="T29" s="4" t="s">
        <v>34</v>
      </c>
      <c r="U29" s="4">
        <v>208.08</v>
      </c>
      <c r="V29" s="4">
        <v>0</v>
      </c>
      <c r="W29" s="4">
        <v>0</v>
      </c>
      <c r="X29" s="4" t="s">
        <v>106</v>
      </c>
      <c r="Y29" s="4" t="s">
        <v>35</v>
      </c>
    </row>
    <row r="30" s="4" customFormat="1" spans="1:25">
      <c r="A30" s="4" t="s">
        <v>107</v>
      </c>
      <c r="B30" s="4" t="s">
        <v>26</v>
      </c>
      <c r="C30" s="4" t="s">
        <v>27</v>
      </c>
      <c r="D30" s="4" t="s">
        <v>37</v>
      </c>
      <c r="E30" s="4" t="s">
        <v>108</v>
      </c>
      <c r="F30" s="6">
        <v>44644</v>
      </c>
      <c r="G30" s="6">
        <v>44645</v>
      </c>
      <c r="H30" s="4">
        <v>1</v>
      </c>
      <c r="I30" s="4">
        <v>1</v>
      </c>
      <c r="J30" s="4">
        <v>1</v>
      </c>
      <c r="K30" s="4" t="s">
        <v>30</v>
      </c>
      <c r="L30" s="4">
        <v>191.76</v>
      </c>
      <c r="M30" s="4">
        <v>191.76</v>
      </c>
      <c r="N30" s="4" t="s">
        <v>65</v>
      </c>
      <c r="O30" s="4" t="s">
        <v>99</v>
      </c>
      <c r="P30" s="4" t="s">
        <v>33</v>
      </c>
      <c r="Q30" s="4">
        <v>0</v>
      </c>
      <c r="R30" s="7">
        <v>44644</v>
      </c>
      <c r="S30" s="6">
        <v>44648</v>
      </c>
      <c r="T30" s="4" t="s">
        <v>34</v>
      </c>
      <c r="U30" s="4">
        <v>191.76</v>
      </c>
      <c r="V30" s="4">
        <v>0</v>
      </c>
      <c r="W30" s="4">
        <v>0</v>
      </c>
      <c r="X30" s="4" t="s">
        <v>109</v>
      </c>
      <c r="Y30" s="4" t="s">
        <v>35</v>
      </c>
    </row>
    <row r="31" s="4" customFormat="1" spans="1:25">
      <c r="A31" s="4" t="s">
        <v>110</v>
      </c>
      <c r="B31" s="4" t="s">
        <v>26</v>
      </c>
      <c r="C31" s="4" t="s">
        <v>27</v>
      </c>
      <c r="D31" s="4" t="s">
        <v>37</v>
      </c>
      <c r="E31" s="4" t="s">
        <v>59</v>
      </c>
      <c r="F31" s="6">
        <v>44644</v>
      </c>
      <c r="G31" s="6">
        <v>44645</v>
      </c>
      <c r="H31" s="4">
        <v>1</v>
      </c>
      <c r="I31" s="4">
        <v>1</v>
      </c>
      <c r="J31" s="4">
        <v>1</v>
      </c>
      <c r="K31" s="4" t="s">
        <v>30</v>
      </c>
      <c r="L31" s="4">
        <v>208.08</v>
      </c>
      <c r="M31" s="4">
        <v>208.08</v>
      </c>
      <c r="N31" s="4" t="s">
        <v>49</v>
      </c>
      <c r="O31" s="4" t="s">
        <v>99</v>
      </c>
      <c r="P31" s="4" t="s">
        <v>33</v>
      </c>
      <c r="Q31" s="4">
        <v>0</v>
      </c>
      <c r="R31" s="7">
        <v>44644</v>
      </c>
      <c r="S31" s="6">
        <v>44648</v>
      </c>
      <c r="T31" s="4" t="s">
        <v>34</v>
      </c>
      <c r="U31" s="4">
        <v>208.08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111</v>
      </c>
      <c r="B32" s="4" t="s">
        <v>26</v>
      </c>
      <c r="C32" s="4" t="s">
        <v>27</v>
      </c>
      <c r="D32" s="4" t="s">
        <v>112</v>
      </c>
      <c r="E32" s="4" t="s">
        <v>113</v>
      </c>
      <c r="F32" s="6">
        <v>44644</v>
      </c>
      <c r="G32" s="6">
        <v>44645</v>
      </c>
      <c r="H32" s="4">
        <v>1</v>
      </c>
      <c r="I32" s="4">
        <v>1</v>
      </c>
      <c r="J32" s="4">
        <v>1</v>
      </c>
      <c r="K32" s="4" t="s">
        <v>30</v>
      </c>
      <c r="L32" s="4">
        <v>199.2</v>
      </c>
      <c r="M32" s="4">
        <v>199.2</v>
      </c>
      <c r="N32" s="4" t="s">
        <v>114</v>
      </c>
      <c r="O32" s="4" t="s">
        <v>99</v>
      </c>
      <c r="P32" s="4" t="s">
        <v>33</v>
      </c>
      <c r="Q32" s="4">
        <v>0</v>
      </c>
      <c r="R32" s="7">
        <v>44644</v>
      </c>
      <c r="S32" s="6">
        <v>44648</v>
      </c>
      <c r="T32" s="4" t="s">
        <v>34</v>
      </c>
      <c r="U32" s="4">
        <v>199.2</v>
      </c>
      <c r="V32" s="4">
        <v>0</v>
      </c>
      <c r="W32" s="4">
        <v>0</v>
      </c>
      <c r="X32" s="4" t="s">
        <v>115</v>
      </c>
      <c r="Y32" s="4" t="s">
        <v>35</v>
      </c>
    </row>
    <row r="33" s="4" customFormat="1" spans="1:25">
      <c r="A33" s="4" t="s">
        <v>116</v>
      </c>
      <c r="B33" s="4" t="s">
        <v>26</v>
      </c>
      <c r="C33" s="4" t="s">
        <v>27</v>
      </c>
      <c r="D33" s="4" t="s">
        <v>37</v>
      </c>
      <c r="E33" s="4" t="s">
        <v>59</v>
      </c>
      <c r="F33" s="6">
        <v>44644</v>
      </c>
      <c r="G33" s="6">
        <v>44645</v>
      </c>
      <c r="H33" s="4">
        <v>1</v>
      </c>
      <c r="I33" s="4">
        <v>1</v>
      </c>
      <c r="J33" s="4">
        <v>1</v>
      </c>
      <c r="K33" s="4" t="s">
        <v>30</v>
      </c>
      <c r="L33" s="4">
        <v>208.08</v>
      </c>
      <c r="M33" s="4">
        <v>208.08</v>
      </c>
      <c r="N33" s="4" t="s">
        <v>45</v>
      </c>
      <c r="O33" s="4" t="s">
        <v>99</v>
      </c>
      <c r="P33" s="4" t="s">
        <v>33</v>
      </c>
      <c r="Q33" s="4">
        <v>0</v>
      </c>
      <c r="R33" s="7">
        <v>44644</v>
      </c>
      <c r="S33" s="6">
        <v>44648</v>
      </c>
      <c r="T33" s="4" t="s">
        <v>34</v>
      </c>
      <c r="U33" s="4">
        <v>208.08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117</v>
      </c>
      <c r="B34" s="4" t="s">
        <v>26</v>
      </c>
      <c r="C34" s="4" t="s">
        <v>27</v>
      </c>
      <c r="D34" s="4" t="s">
        <v>37</v>
      </c>
      <c r="E34" s="4" t="s">
        <v>59</v>
      </c>
      <c r="F34" s="6">
        <v>44644</v>
      </c>
      <c r="G34" s="6">
        <v>44645</v>
      </c>
      <c r="H34" s="4">
        <v>4</v>
      </c>
      <c r="I34" s="4">
        <v>1</v>
      </c>
      <c r="J34" s="4">
        <v>4</v>
      </c>
      <c r="K34" s="4" t="s">
        <v>30</v>
      </c>
      <c r="L34" s="4">
        <v>832.32</v>
      </c>
      <c r="M34" s="4">
        <v>832.32</v>
      </c>
      <c r="N34" s="4" t="s">
        <v>86</v>
      </c>
      <c r="O34" s="4" t="s">
        <v>99</v>
      </c>
      <c r="P34" s="4" t="s">
        <v>33</v>
      </c>
      <c r="Q34" s="4">
        <v>0</v>
      </c>
      <c r="R34" s="7">
        <v>44644</v>
      </c>
      <c r="S34" s="6">
        <v>44648</v>
      </c>
      <c r="T34" s="4" t="s">
        <v>34</v>
      </c>
      <c r="U34" s="4">
        <v>832.32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118</v>
      </c>
      <c r="B35" s="4" t="s">
        <v>26</v>
      </c>
      <c r="C35" s="4" t="s">
        <v>27</v>
      </c>
      <c r="D35" s="4" t="s">
        <v>37</v>
      </c>
      <c r="E35" s="4" t="s">
        <v>108</v>
      </c>
      <c r="F35" s="6">
        <v>44644</v>
      </c>
      <c r="G35" s="6">
        <v>44645</v>
      </c>
      <c r="H35" s="4">
        <v>1</v>
      </c>
      <c r="I35" s="4">
        <v>1</v>
      </c>
      <c r="J35" s="4">
        <v>1</v>
      </c>
      <c r="K35" s="4" t="s">
        <v>30</v>
      </c>
      <c r="L35" s="4">
        <v>191.76</v>
      </c>
      <c r="M35" s="4">
        <v>191.76</v>
      </c>
      <c r="N35" s="4" t="s">
        <v>119</v>
      </c>
      <c r="O35" s="4" t="s">
        <v>99</v>
      </c>
      <c r="P35" s="4" t="s">
        <v>33</v>
      </c>
      <c r="Q35" s="4">
        <v>0</v>
      </c>
      <c r="R35" s="7">
        <v>44644</v>
      </c>
      <c r="S35" s="6">
        <v>44648</v>
      </c>
      <c r="T35" s="4" t="s">
        <v>34</v>
      </c>
      <c r="U35" s="4">
        <v>191.76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120</v>
      </c>
      <c r="B36" s="4" t="s">
        <v>26</v>
      </c>
      <c r="C36" s="4" t="s">
        <v>27</v>
      </c>
      <c r="D36" s="4" t="s">
        <v>37</v>
      </c>
      <c r="E36" s="4" t="s">
        <v>108</v>
      </c>
      <c r="F36" s="6">
        <v>44644</v>
      </c>
      <c r="G36" s="6">
        <v>44645</v>
      </c>
      <c r="H36" s="4">
        <v>1</v>
      </c>
      <c r="I36" s="4">
        <v>1</v>
      </c>
      <c r="J36" s="4">
        <v>1</v>
      </c>
      <c r="K36" s="4" t="s">
        <v>30</v>
      </c>
      <c r="L36" s="4">
        <v>191.76</v>
      </c>
      <c r="M36" s="4">
        <v>191.76</v>
      </c>
      <c r="N36" s="4" t="s">
        <v>121</v>
      </c>
      <c r="O36" s="4" t="s">
        <v>99</v>
      </c>
      <c r="P36" s="4" t="s">
        <v>33</v>
      </c>
      <c r="Q36" s="4">
        <v>0</v>
      </c>
      <c r="R36" s="7">
        <v>44644</v>
      </c>
      <c r="S36" s="6">
        <v>44648</v>
      </c>
      <c r="T36" s="4" t="s">
        <v>34</v>
      </c>
      <c r="U36" s="4">
        <v>191.76</v>
      </c>
      <c r="V36" s="4">
        <v>0</v>
      </c>
      <c r="W36" s="4">
        <v>0</v>
      </c>
      <c r="X36" s="4" t="s">
        <v>35</v>
      </c>
      <c r="Y3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9" workbookViewId="0">
      <selection activeCell="A42" sqref="A42:A4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17697030180</v>
      </c>
      <c r="B2" s="6">
        <v>44642</v>
      </c>
      <c r="C2" s="6">
        <v>44643</v>
      </c>
      <c r="D2" s="4">
        <v>131.58</v>
      </c>
      <c r="E2" s="4" t="str">
        <f>VLOOKUP(A2,HOP!A:L,12,0)</f>
        <v>131.58</v>
      </c>
      <c r="F2" s="4" t="str">
        <f>VLOOKUP(A2,HOP!A:C,3,0)</f>
        <v>2477794</v>
      </c>
      <c r="G2" s="4">
        <f>D2-E2</f>
        <v>0</v>
      </c>
      <c r="H2" s="4" t="str">
        <f>$H$1&amp;F2</f>
        <v>，2477794</v>
      </c>
      <c r="I2" s="4" t="str">
        <f>VLOOKUP(A2,HOP!A:U,21,0)</f>
        <v>直连</v>
      </c>
    </row>
    <row r="3" s="4" customFormat="1" spans="1:9">
      <c r="A3" s="5">
        <v>17698163526</v>
      </c>
      <c r="B3" s="6">
        <v>44642</v>
      </c>
      <c r="C3" s="6">
        <v>44643</v>
      </c>
      <c r="D3" s="4">
        <v>214.33</v>
      </c>
      <c r="E3" s="4" t="str">
        <f>VLOOKUP(A3,HOP!A:L,12,0)</f>
        <v>214.33</v>
      </c>
      <c r="F3" s="4" t="str">
        <f>VLOOKUP(A3,HOP!A:C,3,0)</f>
        <v>2478289</v>
      </c>
      <c r="G3" s="4">
        <f t="shared" ref="G3:G35" si="0">D3-E3</f>
        <v>0</v>
      </c>
      <c r="H3" s="4" t="str">
        <f t="shared" ref="H3:H35" si="1">$H$1&amp;F3</f>
        <v>，2478289</v>
      </c>
      <c r="I3" s="4" t="str">
        <f>VLOOKUP(A3,HOP!A:U,21,0)</f>
        <v>直连</v>
      </c>
    </row>
    <row r="4" s="4" customFormat="1" spans="1:9">
      <c r="A4" s="5">
        <v>17698167100</v>
      </c>
      <c r="B4" s="6">
        <v>44642</v>
      </c>
      <c r="C4" s="6">
        <v>44643</v>
      </c>
      <c r="D4" s="4">
        <v>214.33</v>
      </c>
      <c r="E4" s="4" t="str">
        <f>VLOOKUP(A4,HOP!A:L,12,0)</f>
        <v>214.33</v>
      </c>
      <c r="F4" s="4" t="str">
        <f>VLOOKUP(A4,HOP!A:C,3,0)</f>
        <v>2478295</v>
      </c>
      <c r="G4" s="4">
        <f t="shared" si="0"/>
        <v>0</v>
      </c>
      <c r="H4" s="4" t="str">
        <f t="shared" si="1"/>
        <v>，2478295</v>
      </c>
      <c r="I4" s="4" t="str">
        <f>VLOOKUP(A4,HOP!A:U,21,0)</f>
        <v>直连</v>
      </c>
    </row>
    <row r="5" s="4" customFormat="1" spans="1:9">
      <c r="A5" s="5">
        <v>17698172335</v>
      </c>
      <c r="B5" s="6">
        <v>44642</v>
      </c>
      <c r="C5" s="6">
        <v>44643</v>
      </c>
      <c r="D5" s="4">
        <v>214.33</v>
      </c>
      <c r="E5" s="4" t="str">
        <f>VLOOKUP(A5,HOP!A:L,12,0)</f>
        <v>214.33</v>
      </c>
      <c r="F5" s="4" t="str">
        <f>VLOOKUP(A5,HOP!A:C,3,0)</f>
        <v>2478299</v>
      </c>
      <c r="G5" s="4">
        <f t="shared" si="0"/>
        <v>0</v>
      </c>
      <c r="H5" s="4" t="str">
        <f t="shared" si="1"/>
        <v>，2478299</v>
      </c>
      <c r="I5" s="4" t="str">
        <f>VLOOKUP(A5,HOP!A:U,21,0)</f>
        <v>直连</v>
      </c>
    </row>
    <row r="6" s="4" customFormat="1" spans="1:9">
      <c r="A6" s="5">
        <v>17698180124</v>
      </c>
      <c r="B6" s="6">
        <v>44642</v>
      </c>
      <c r="C6" s="6">
        <v>44643</v>
      </c>
      <c r="D6" s="4">
        <v>198.16</v>
      </c>
      <c r="E6" s="4" t="str">
        <f>VLOOKUP(A6,HOP!A:L,12,0)</f>
        <v>198.16</v>
      </c>
      <c r="F6" s="4" t="str">
        <f>VLOOKUP(A6,HOP!A:C,3,0)</f>
        <v>2478305</v>
      </c>
      <c r="G6" s="4">
        <f t="shared" si="0"/>
        <v>0</v>
      </c>
      <c r="H6" s="4" t="str">
        <f t="shared" si="1"/>
        <v>，2478305</v>
      </c>
      <c r="I6" s="4" t="str">
        <f>VLOOKUP(A6,HOP!A:U,21,0)</f>
        <v>直连</v>
      </c>
    </row>
    <row r="7" s="4" customFormat="1" spans="1:9">
      <c r="A7" s="5">
        <v>17698183413</v>
      </c>
      <c r="B7" s="6">
        <v>44642</v>
      </c>
      <c r="C7" s="6">
        <v>44643</v>
      </c>
      <c r="D7" s="4">
        <v>198.16</v>
      </c>
      <c r="E7" s="4" t="str">
        <f>VLOOKUP(A7,HOP!A:L,12,0)</f>
        <v>198.16</v>
      </c>
      <c r="F7" s="4" t="str">
        <f>VLOOKUP(A7,HOP!A:C,3,0)</f>
        <v>2478311</v>
      </c>
      <c r="G7" s="4">
        <f t="shared" si="0"/>
        <v>0</v>
      </c>
      <c r="H7" s="4" t="str">
        <f t="shared" si="1"/>
        <v>，2478311</v>
      </c>
      <c r="I7" s="4" t="str">
        <f>VLOOKUP(A7,HOP!A:U,21,0)</f>
        <v>直连</v>
      </c>
    </row>
    <row r="8" s="4" customFormat="1" spans="1:9">
      <c r="A8" s="5">
        <v>17698175075</v>
      </c>
      <c r="B8" s="6">
        <v>44642</v>
      </c>
      <c r="C8" s="6">
        <v>44643</v>
      </c>
      <c r="D8" s="4">
        <v>139.52</v>
      </c>
      <c r="E8" s="4" t="str">
        <f>VLOOKUP(A8,HOP!A:L,12,0)</f>
        <v>139.52</v>
      </c>
      <c r="F8" s="4" t="str">
        <f>VLOOKUP(A8,HOP!A:C,3,0)</f>
        <v>2478323</v>
      </c>
      <c r="G8" s="4">
        <f t="shared" si="0"/>
        <v>0</v>
      </c>
      <c r="H8" s="4" t="str">
        <f t="shared" si="1"/>
        <v>，2478323</v>
      </c>
      <c r="I8" s="4" t="str">
        <f>VLOOKUP(A8,HOP!A:U,21,0)</f>
        <v>直连</v>
      </c>
    </row>
    <row r="9" s="4" customFormat="1" spans="1:9">
      <c r="A9" s="5">
        <v>17698216092</v>
      </c>
      <c r="B9" s="6">
        <v>44642</v>
      </c>
      <c r="C9" s="6">
        <v>44643</v>
      </c>
      <c r="D9" s="4">
        <v>206.24</v>
      </c>
      <c r="E9" s="4" t="str">
        <f>VLOOKUP(A9,HOP!A:L,12,0)</f>
        <v>206.24</v>
      </c>
      <c r="F9" s="4" t="str">
        <f>VLOOKUP(A9,HOP!A:C,3,0)</f>
        <v>2478343</v>
      </c>
      <c r="G9" s="4">
        <f t="shared" si="0"/>
        <v>0</v>
      </c>
      <c r="H9" s="4" t="str">
        <f t="shared" si="1"/>
        <v>，2478343</v>
      </c>
      <c r="I9" s="4" t="str">
        <f>VLOOKUP(A9,HOP!A:U,21,0)</f>
        <v>直连</v>
      </c>
    </row>
    <row r="10" s="4" customFormat="1" spans="1:9">
      <c r="A10" s="5">
        <v>17699245113</v>
      </c>
      <c r="B10" s="6">
        <v>44643</v>
      </c>
      <c r="C10" s="6">
        <v>44644</v>
      </c>
      <c r="D10" s="4">
        <v>214.33</v>
      </c>
      <c r="E10" s="4" t="str">
        <f>VLOOKUP(A10,HOP!A:L,12,0)</f>
        <v>214.33</v>
      </c>
      <c r="F10" s="4" t="str">
        <f>VLOOKUP(A10,HOP!A:C,3,0)</f>
        <v>2478923</v>
      </c>
      <c r="G10" s="4">
        <f t="shared" si="0"/>
        <v>0</v>
      </c>
      <c r="H10" s="4" t="str">
        <f t="shared" si="1"/>
        <v>，2478923</v>
      </c>
      <c r="I10" s="4" t="str">
        <f>VLOOKUP(A10,HOP!A:U,21,0)</f>
        <v>直连</v>
      </c>
    </row>
    <row r="11" s="4" customFormat="1" spans="1:9">
      <c r="A11" s="5">
        <v>17699246027</v>
      </c>
      <c r="B11" s="6">
        <v>44643</v>
      </c>
      <c r="C11" s="6">
        <v>44644</v>
      </c>
      <c r="D11" s="4">
        <v>214.33</v>
      </c>
      <c r="E11" s="4" t="str">
        <f>VLOOKUP(A11,HOP!A:L,12,0)</f>
        <v>214.33</v>
      </c>
      <c r="F11" s="4" t="str">
        <f>VLOOKUP(A11,HOP!A:C,3,0)</f>
        <v>2478924</v>
      </c>
      <c r="G11" s="4">
        <f t="shared" si="0"/>
        <v>0</v>
      </c>
      <c r="H11" s="4" t="str">
        <f t="shared" si="1"/>
        <v>，2478924</v>
      </c>
      <c r="I11" s="4" t="str">
        <f>VLOOKUP(A11,HOP!A:U,21,0)</f>
        <v>直连</v>
      </c>
    </row>
    <row r="12" s="4" customFormat="1" spans="1:9">
      <c r="A12" s="5">
        <v>17699253218</v>
      </c>
      <c r="B12" s="6">
        <v>44643</v>
      </c>
      <c r="C12" s="6">
        <v>44644</v>
      </c>
      <c r="D12" s="4">
        <v>206.24</v>
      </c>
      <c r="E12" s="4" t="str">
        <f>VLOOKUP(A12,HOP!A:L,12,0)</f>
        <v>206.24</v>
      </c>
      <c r="F12" s="4" t="str">
        <f>VLOOKUP(A12,HOP!A:C,3,0)</f>
        <v>2478930</v>
      </c>
      <c r="G12" s="4">
        <f t="shared" si="0"/>
        <v>0</v>
      </c>
      <c r="H12" s="4" t="str">
        <f t="shared" si="1"/>
        <v>，2478930</v>
      </c>
      <c r="I12" s="4" t="str">
        <f>VLOOKUP(A12,HOP!A:U,21,0)</f>
        <v>直连</v>
      </c>
    </row>
    <row r="13" s="4" customFormat="1" spans="1:9">
      <c r="A13" s="5">
        <v>17699254565</v>
      </c>
      <c r="B13" s="6">
        <v>44643</v>
      </c>
      <c r="C13" s="6">
        <v>44644</v>
      </c>
      <c r="D13" s="4">
        <v>214.33</v>
      </c>
      <c r="E13" s="4" t="str">
        <f>VLOOKUP(A13,HOP!A:L,12,0)</f>
        <v>214.33</v>
      </c>
      <c r="F13" s="4" t="str">
        <f>VLOOKUP(A13,HOP!A:C,3,0)</f>
        <v>2478931</v>
      </c>
      <c r="G13" s="4">
        <f t="shared" si="0"/>
        <v>0</v>
      </c>
      <c r="H13" s="4" t="str">
        <f t="shared" si="1"/>
        <v>，2478931</v>
      </c>
      <c r="I13" s="4" t="str">
        <f>VLOOKUP(A13,HOP!A:U,21,0)</f>
        <v>直连</v>
      </c>
    </row>
    <row r="14" s="4" customFormat="1" spans="1:9">
      <c r="A14" s="5">
        <v>17699257822</v>
      </c>
      <c r="B14" s="6">
        <v>44643</v>
      </c>
      <c r="C14" s="6">
        <v>44644</v>
      </c>
      <c r="D14" s="4">
        <v>206.24</v>
      </c>
      <c r="E14" s="4" t="str">
        <f>VLOOKUP(A14,HOP!A:L,12,0)</f>
        <v>206.24</v>
      </c>
      <c r="F14" s="4" t="str">
        <f>VLOOKUP(A14,HOP!A:C,3,0)</f>
        <v>2478934</v>
      </c>
      <c r="G14" s="4">
        <f t="shared" si="0"/>
        <v>0</v>
      </c>
      <c r="H14" s="4" t="str">
        <f t="shared" si="1"/>
        <v>，2478934</v>
      </c>
      <c r="I14" s="4" t="str">
        <f>VLOOKUP(A14,HOP!A:U,21,0)</f>
        <v>直连</v>
      </c>
    </row>
    <row r="15" s="4" customFormat="1" spans="1:9">
      <c r="A15" s="5">
        <v>17699308366</v>
      </c>
      <c r="B15" s="6">
        <v>44643</v>
      </c>
      <c r="C15" s="6">
        <v>44644</v>
      </c>
      <c r="D15" s="4">
        <v>198.16</v>
      </c>
      <c r="E15" s="4" t="str">
        <f>VLOOKUP(A15,HOP!A:L,12,0)</f>
        <v>198.16</v>
      </c>
      <c r="F15" s="4" t="str">
        <f>VLOOKUP(A15,HOP!A:C,3,0)</f>
        <v>2478971</v>
      </c>
      <c r="G15" s="4">
        <f t="shared" si="0"/>
        <v>0</v>
      </c>
      <c r="H15" s="4" t="str">
        <f t="shared" si="1"/>
        <v>，2478971</v>
      </c>
      <c r="I15" s="4" t="str">
        <f>VLOOKUP(A15,HOP!A:U,21,0)</f>
        <v>直连</v>
      </c>
    </row>
    <row r="16" s="4" customFormat="1" spans="1:9">
      <c r="A16" s="5">
        <v>17699350136</v>
      </c>
      <c r="B16" s="6">
        <v>44643</v>
      </c>
      <c r="C16" s="6">
        <v>44644</v>
      </c>
      <c r="D16" s="4">
        <v>172.88</v>
      </c>
      <c r="E16" s="4" t="str">
        <f>VLOOKUP(A16,HOP!A:L,12,0)</f>
        <v>172.88</v>
      </c>
      <c r="F16" s="4" t="str">
        <f>VLOOKUP(A16,HOP!A:C,3,0)</f>
        <v>2478984</v>
      </c>
      <c r="G16" s="4">
        <f t="shared" si="0"/>
        <v>0</v>
      </c>
      <c r="H16" s="4" t="str">
        <f t="shared" si="1"/>
        <v>，2478984</v>
      </c>
      <c r="I16" s="4" t="str">
        <f>VLOOKUP(A16,HOP!A:U,21,0)</f>
        <v>直连</v>
      </c>
    </row>
    <row r="17" s="4" customFormat="1" spans="1:9">
      <c r="A17" s="5">
        <v>17699608459</v>
      </c>
      <c r="B17" s="6">
        <v>44643</v>
      </c>
      <c r="C17" s="6">
        <v>44644</v>
      </c>
      <c r="D17" s="4">
        <v>214.33</v>
      </c>
      <c r="E17" s="4" t="str">
        <f>VLOOKUP(A17,HOP!A:L,12,0)</f>
        <v>214.33</v>
      </c>
      <c r="F17" s="4" t="str">
        <f>VLOOKUP(A17,HOP!A:C,3,0)</f>
        <v>2479136</v>
      </c>
      <c r="G17" s="4">
        <f t="shared" si="0"/>
        <v>0</v>
      </c>
      <c r="H17" s="4" t="str">
        <f t="shared" si="1"/>
        <v>，2479136</v>
      </c>
      <c r="I17" s="4" t="str">
        <f>VLOOKUP(A17,HOP!A:U,21,0)</f>
        <v>直连</v>
      </c>
    </row>
    <row r="18" s="4" customFormat="1" spans="1:9">
      <c r="A18" s="5">
        <v>17699987440</v>
      </c>
      <c r="B18" s="6">
        <v>44643</v>
      </c>
      <c r="C18" s="6">
        <v>44644</v>
      </c>
      <c r="D18" s="4">
        <v>207.06</v>
      </c>
      <c r="E18" s="4" t="str">
        <f>VLOOKUP(A18,HOP!A:L,12,0)</f>
        <v>207.06</v>
      </c>
      <c r="F18" s="4" t="str">
        <f>VLOOKUP(A18,HOP!A:C,3,0)</f>
        <v>2479376</v>
      </c>
      <c r="G18" s="4">
        <f t="shared" si="0"/>
        <v>0</v>
      </c>
      <c r="H18" s="4" t="str">
        <f t="shared" si="1"/>
        <v>，2479376</v>
      </c>
      <c r="I18" s="4" t="str">
        <f>VLOOKUP(A18,HOP!A:U,21,0)</f>
        <v>直连</v>
      </c>
    </row>
    <row r="19" s="4" customFormat="1" spans="1:9">
      <c r="A19" s="5">
        <v>17700084935</v>
      </c>
      <c r="B19" s="6">
        <v>44643</v>
      </c>
      <c r="C19" s="6">
        <v>44644</v>
      </c>
      <c r="D19" s="4">
        <v>198.16</v>
      </c>
      <c r="E19" s="4" t="str">
        <f>VLOOKUP(A19,HOP!A:L,12,0)</f>
        <v>198.16</v>
      </c>
      <c r="F19" s="4" t="str">
        <f>VLOOKUP(A19,HOP!A:C,3,0)</f>
        <v>2479396</v>
      </c>
      <c r="G19" s="4">
        <f t="shared" si="0"/>
        <v>0</v>
      </c>
      <c r="H19" s="4" t="str">
        <f t="shared" si="1"/>
        <v>，2479396</v>
      </c>
      <c r="I19" s="4" t="str">
        <f>VLOOKUP(A19,HOP!A:U,21,0)</f>
        <v>直连</v>
      </c>
    </row>
    <row r="20" s="4" customFormat="1" spans="1:9">
      <c r="A20" s="5">
        <v>17700586414</v>
      </c>
      <c r="B20" s="6">
        <v>44643</v>
      </c>
      <c r="C20" s="6">
        <v>44644</v>
      </c>
      <c r="D20" s="4">
        <v>824.96</v>
      </c>
      <c r="E20" s="4" t="str">
        <f>VLOOKUP(A20,HOP!A:L,12,0)</f>
        <v>824.96</v>
      </c>
      <c r="F20" s="4" t="str">
        <f>VLOOKUP(A20,HOP!A:C,3,0)</f>
        <v>2479684</v>
      </c>
      <c r="G20" s="4">
        <f t="shared" si="0"/>
        <v>0</v>
      </c>
      <c r="H20" s="4" t="str">
        <f t="shared" si="1"/>
        <v>，2479684</v>
      </c>
      <c r="I20" s="4" t="str">
        <f>VLOOKUP(A20,HOP!A:U,21,0)</f>
        <v>直连</v>
      </c>
    </row>
    <row r="21" s="4" customFormat="1" hidden="1" spans="1:9">
      <c r="A21" s="5">
        <v>17705950759</v>
      </c>
      <c r="B21" s="6">
        <v>44643</v>
      </c>
      <c r="C21" s="6">
        <v>44644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17706022187</v>
      </c>
      <c r="B22" s="6">
        <v>44643</v>
      </c>
      <c r="C22" s="6">
        <v>44644</v>
      </c>
      <c r="D22" s="4">
        <v>207.06</v>
      </c>
      <c r="E22" s="4" t="str">
        <f>VLOOKUP(A22,HOP!A:L,12,0)</f>
        <v>207.06</v>
      </c>
      <c r="F22" s="4" t="str">
        <f>VLOOKUP(A22,HOP!A:C,3,0)</f>
        <v>2479978</v>
      </c>
      <c r="G22" s="4">
        <f t="shared" si="0"/>
        <v>0</v>
      </c>
      <c r="H22" s="4" t="str">
        <f t="shared" si="1"/>
        <v>，2479978</v>
      </c>
      <c r="I22" s="4" t="str">
        <f>VLOOKUP(A22,HOP!A:U,21,0)</f>
        <v>直连</v>
      </c>
    </row>
    <row r="23" s="4" customFormat="1" spans="1:9">
      <c r="A23" s="5">
        <v>17705767593</v>
      </c>
      <c r="B23" s="6">
        <v>44643</v>
      </c>
      <c r="C23" s="6">
        <v>44645</v>
      </c>
      <c r="D23" s="4">
        <v>832.32</v>
      </c>
      <c r="E23" s="4" t="str">
        <f>VLOOKUP(A23,HOP!A:L,12,0)</f>
        <v>832.32</v>
      </c>
      <c r="F23" s="4" t="str">
        <f>VLOOKUP(A23,HOP!A:C,3,0)</f>
        <v>2479913</v>
      </c>
      <c r="G23" s="4">
        <f t="shared" si="0"/>
        <v>0</v>
      </c>
      <c r="H23" s="4" t="str">
        <f t="shared" si="1"/>
        <v>，2479913</v>
      </c>
      <c r="I23" s="4" t="str">
        <f>VLOOKUP(A23,HOP!A:U,21,0)</f>
        <v>直连</v>
      </c>
    </row>
    <row r="24" s="4" customFormat="1" spans="1:9">
      <c r="A24" s="5">
        <v>17706783378</v>
      </c>
      <c r="B24" s="6">
        <v>44644</v>
      </c>
      <c r="C24" s="6">
        <v>44645</v>
      </c>
      <c r="D24" s="4">
        <v>208.08</v>
      </c>
      <c r="E24" s="4" t="str">
        <f>VLOOKUP(A24,HOP!A:L,12,0)</f>
        <v>208.08</v>
      </c>
      <c r="F24" s="4" t="str">
        <f>VLOOKUP(A24,HOP!A:C,3,0)</f>
        <v>2480382</v>
      </c>
      <c r="G24" s="4">
        <f t="shared" si="0"/>
        <v>0</v>
      </c>
      <c r="H24" s="4" t="str">
        <f t="shared" si="1"/>
        <v>，2480382</v>
      </c>
      <c r="I24" s="4" t="str">
        <f>VLOOKUP(A24,HOP!A:U,21,0)</f>
        <v>直连</v>
      </c>
    </row>
    <row r="25" s="4" customFormat="1" spans="1:9">
      <c r="A25" s="5">
        <v>17707172898</v>
      </c>
      <c r="B25" s="6">
        <v>44644</v>
      </c>
      <c r="C25" s="6">
        <v>44645</v>
      </c>
      <c r="D25" s="4">
        <v>199.92</v>
      </c>
      <c r="E25" s="4" t="str">
        <f>VLOOKUP(A25,HOP!A:L,12,0)</f>
        <v>199.92</v>
      </c>
      <c r="F25" s="4" t="str">
        <f>VLOOKUP(A25,HOP!A:C,3,0)</f>
        <v>2480617</v>
      </c>
      <c r="G25" s="4">
        <f t="shared" si="0"/>
        <v>0</v>
      </c>
      <c r="H25" s="4" t="str">
        <f t="shared" si="1"/>
        <v>，2480617</v>
      </c>
      <c r="I25" s="4" t="str">
        <f>VLOOKUP(A25,HOP!A:U,21,0)</f>
        <v>直连</v>
      </c>
    </row>
    <row r="26" s="4" customFormat="1" spans="1:9">
      <c r="A26" s="5">
        <v>17707179380</v>
      </c>
      <c r="B26" s="6">
        <v>44644</v>
      </c>
      <c r="C26" s="6">
        <v>44645</v>
      </c>
      <c r="D26" s="4">
        <v>199.92</v>
      </c>
      <c r="E26" s="4" t="str">
        <f>VLOOKUP(A26,HOP!A:L,12,0)</f>
        <v>199.92</v>
      </c>
      <c r="F26" s="4" t="str">
        <f>VLOOKUP(A26,HOP!A:C,3,0)</f>
        <v>2480619</v>
      </c>
      <c r="G26" s="4">
        <f t="shared" si="0"/>
        <v>0</v>
      </c>
      <c r="H26" s="4" t="str">
        <f t="shared" si="1"/>
        <v>，2480619</v>
      </c>
      <c r="I26" s="4" t="str">
        <f>VLOOKUP(A26,HOP!A:U,21,0)</f>
        <v>直连</v>
      </c>
    </row>
    <row r="27" s="4" customFormat="1" spans="1:9">
      <c r="A27" s="5">
        <v>17707227500</v>
      </c>
      <c r="B27" s="6">
        <v>44644</v>
      </c>
      <c r="C27" s="6">
        <v>44645</v>
      </c>
      <c r="D27" s="4">
        <v>174.42</v>
      </c>
      <c r="E27" s="4" t="str">
        <f>VLOOKUP(A27,HOP!A:L,12,0)</f>
        <v>174.42</v>
      </c>
      <c r="F27" s="4" t="str">
        <f>VLOOKUP(A27,HOP!A:C,3,0)</f>
        <v>2480647</v>
      </c>
      <c r="G27" s="4">
        <f t="shared" si="0"/>
        <v>0</v>
      </c>
      <c r="H27" s="4" t="str">
        <f t="shared" si="1"/>
        <v>，2480647</v>
      </c>
      <c r="I27" s="4" t="str">
        <f>VLOOKUP(A27,HOP!A:U,21,0)</f>
        <v>直连</v>
      </c>
    </row>
    <row r="28" s="4" customFormat="1" spans="1:9">
      <c r="A28" s="5">
        <v>17707349899</v>
      </c>
      <c r="B28" s="6">
        <v>44644</v>
      </c>
      <c r="C28" s="6">
        <v>44645</v>
      </c>
      <c r="D28" s="4">
        <v>208.08</v>
      </c>
      <c r="E28" s="4" t="str">
        <f>VLOOKUP(A28,HOP!A:L,12,0)</f>
        <v>208.08</v>
      </c>
      <c r="F28" s="4" t="str">
        <f>VLOOKUP(A28,HOP!A:C,3,0)</f>
        <v>2480733</v>
      </c>
      <c r="G28" s="4">
        <f t="shared" si="0"/>
        <v>0</v>
      </c>
      <c r="H28" s="4" t="str">
        <f t="shared" si="1"/>
        <v>，2480733</v>
      </c>
      <c r="I28" s="4" t="str">
        <f>VLOOKUP(A28,HOP!A:U,21,0)</f>
        <v>直连</v>
      </c>
    </row>
    <row r="29" s="4" customFormat="1" spans="1:9">
      <c r="A29" s="5">
        <v>17707365656</v>
      </c>
      <c r="B29" s="6">
        <v>44644</v>
      </c>
      <c r="C29" s="6">
        <v>44645</v>
      </c>
      <c r="D29" s="4">
        <v>191.76</v>
      </c>
      <c r="E29" s="4" t="str">
        <f>VLOOKUP(A29,HOP!A:L,12,0)</f>
        <v>191.76</v>
      </c>
      <c r="F29" s="4" t="str">
        <f>VLOOKUP(A29,HOP!A:C,3,0)</f>
        <v>2480748</v>
      </c>
      <c r="G29" s="4">
        <f t="shared" si="0"/>
        <v>0</v>
      </c>
      <c r="H29" s="4" t="str">
        <f t="shared" si="1"/>
        <v>，2480748</v>
      </c>
      <c r="I29" s="4" t="str">
        <f>VLOOKUP(A29,HOP!A:U,21,0)</f>
        <v>直连</v>
      </c>
    </row>
    <row r="30" s="4" customFormat="1" spans="1:9">
      <c r="A30" s="5">
        <v>17707420058</v>
      </c>
      <c r="B30" s="6">
        <v>44644</v>
      </c>
      <c r="C30" s="6">
        <v>44645</v>
      </c>
      <c r="D30" s="4">
        <v>208.08</v>
      </c>
      <c r="E30" s="4" t="str">
        <f>VLOOKUP(A30,HOP!A:L,12,0)</f>
        <v>208.08</v>
      </c>
      <c r="F30" s="4" t="str">
        <f>VLOOKUP(A30,HOP!A:C,3,0)</f>
        <v>2480773</v>
      </c>
      <c r="G30" s="4">
        <f t="shared" si="0"/>
        <v>0</v>
      </c>
      <c r="H30" s="4" t="str">
        <f t="shared" si="1"/>
        <v>，2480773</v>
      </c>
      <c r="I30" s="4" t="str">
        <f>VLOOKUP(A30,HOP!A:U,21,0)</f>
        <v>直连</v>
      </c>
    </row>
    <row r="31" s="4" customFormat="1" spans="1:9">
      <c r="A31" s="5">
        <v>17707428060</v>
      </c>
      <c r="B31" s="6">
        <v>44644</v>
      </c>
      <c r="C31" s="6">
        <v>44645</v>
      </c>
      <c r="D31" s="4">
        <v>199.2</v>
      </c>
      <c r="E31" s="4" t="str">
        <f>VLOOKUP(A31,HOP!A:L,12,0)</f>
        <v>199.20</v>
      </c>
      <c r="F31" s="4" t="str">
        <f>VLOOKUP(A31,HOP!A:C,3,0)</f>
        <v>2480778</v>
      </c>
      <c r="G31" s="4">
        <f t="shared" si="0"/>
        <v>0</v>
      </c>
      <c r="H31" s="4" t="str">
        <f t="shared" si="1"/>
        <v>，2480778</v>
      </c>
      <c r="I31" s="4" t="str">
        <f>VLOOKUP(A31,HOP!A:U,21,0)</f>
        <v>直连</v>
      </c>
    </row>
    <row r="32" s="4" customFormat="1" spans="1:9">
      <c r="A32" s="5">
        <v>17707453868</v>
      </c>
      <c r="B32" s="6">
        <v>44644</v>
      </c>
      <c r="C32" s="6">
        <v>44645</v>
      </c>
      <c r="D32" s="4">
        <v>208.08</v>
      </c>
      <c r="E32" s="4" t="str">
        <f>VLOOKUP(A32,HOP!A:L,12,0)</f>
        <v>208.08</v>
      </c>
      <c r="F32" s="4" t="str">
        <f>VLOOKUP(A32,HOP!A:C,3,0)</f>
        <v>2480798</v>
      </c>
      <c r="G32" s="4">
        <f t="shared" si="0"/>
        <v>0</v>
      </c>
      <c r="H32" s="4" t="str">
        <f t="shared" si="1"/>
        <v>，2480798</v>
      </c>
      <c r="I32" s="4" t="str">
        <f>VLOOKUP(A32,HOP!A:U,21,0)</f>
        <v>直连</v>
      </c>
    </row>
    <row r="33" s="4" customFormat="1" spans="1:9">
      <c r="A33" s="5">
        <v>17708104151</v>
      </c>
      <c r="B33" s="6">
        <v>44644</v>
      </c>
      <c r="C33" s="6">
        <v>44645</v>
      </c>
      <c r="D33" s="4">
        <v>832.32</v>
      </c>
      <c r="E33" s="4" t="str">
        <f>VLOOKUP(A33,HOP!A:L,12,0)</f>
        <v>832.32</v>
      </c>
      <c r="F33" s="4" t="str">
        <f>VLOOKUP(A33,HOP!A:C,3,0)</f>
        <v>2481203</v>
      </c>
      <c r="G33" s="4">
        <f t="shared" si="0"/>
        <v>0</v>
      </c>
      <c r="H33" s="4" t="str">
        <f t="shared" si="1"/>
        <v>，2481203</v>
      </c>
      <c r="I33" s="4" t="str">
        <f>VLOOKUP(A33,HOP!A:U,21,0)</f>
        <v>直连</v>
      </c>
    </row>
    <row r="34" s="4" customFormat="1" spans="1:9">
      <c r="A34" s="5">
        <v>17708791588</v>
      </c>
      <c r="B34" s="6">
        <v>44644</v>
      </c>
      <c r="C34" s="6">
        <v>44645</v>
      </c>
      <c r="D34" s="4">
        <v>191.76</v>
      </c>
      <c r="E34" s="4" t="str">
        <f>VLOOKUP(A34,HOP!A:L,12,0)</f>
        <v>191.76</v>
      </c>
      <c r="F34" s="4" t="str">
        <f>VLOOKUP(A34,HOP!A:C,3,0)</f>
        <v>2481646</v>
      </c>
      <c r="G34" s="4">
        <f t="shared" si="0"/>
        <v>0</v>
      </c>
      <c r="H34" s="4" t="str">
        <f t="shared" si="1"/>
        <v>，2481646</v>
      </c>
      <c r="I34" s="4" t="str">
        <f>VLOOKUP(A34,HOP!A:U,21,0)</f>
        <v>直连</v>
      </c>
    </row>
    <row r="35" s="4" customFormat="1" spans="1:9">
      <c r="A35" s="5">
        <v>17708801711</v>
      </c>
      <c r="B35" s="6">
        <v>44644</v>
      </c>
      <c r="C35" s="6">
        <v>44645</v>
      </c>
      <c r="D35" s="4">
        <v>191.76</v>
      </c>
      <c r="E35" s="4" t="str">
        <f>VLOOKUP(A35,HOP!A:L,12,0)</f>
        <v>191.76</v>
      </c>
      <c r="F35" s="4" t="str">
        <f>VLOOKUP(A35,HOP!A:C,3,0)</f>
        <v>2481650</v>
      </c>
      <c r="G35" s="4">
        <f t="shared" si="0"/>
        <v>0</v>
      </c>
      <c r="H35" s="4" t="str">
        <f t="shared" si="1"/>
        <v>，2481650</v>
      </c>
      <c r="I35" s="4" t="str">
        <f>VLOOKUP(A35,HOP!A:U,21,0)</f>
        <v>直连</v>
      </c>
    </row>
    <row r="37" spans="4:4">
      <c r="D37" s="4">
        <f>SUM(D2:D36)</f>
        <v>8440.43</v>
      </c>
    </row>
    <row r="42" spans="1:1">
      <c r="A42" s="4" t="s">
        <v>123</v>
      </c>
    </row>
    <row r="43" spans="1:1">
      <c r="A43" s="4" t="s">
        <v>124</v>
      </c>
    </row>
    <row r="44" spans="1:1">
      <c r="A44" s="4" t="s">
        <v>125</v>
      </c>
    </row>
  </sheetData>
  <autoFilter ref="A1:XFD37">
    <filterColumn colId="3">
      <filters blank="1">
        <filter val="199.2"/>
        <filter val="139.52"/>
        <filter val="174.42"/>
        <filter val="199.92"/>
        <filter val="832.32"/>
        <filter val="214.33"/>
        <filter val="8440.43"/>
        <filter val="206.24"/>
        <filter val="191.76"/>
        <filter val="198.16"/>
        <filter val="207.06"/>
        <filter val="824.96"/>
        <filter val="131.58"/>
        <filter val="172.88"/>
        <filter val="208.0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</row>
    <row r="2" s="1" customFormat="1" spans="1:21">
      <c r="A2" s="3">
        <v>17708801711</v>
      </c>
      <c r="B2" s="1" t="s">
        <v>144</v>
      </c>
      <c r="C2" s="1" t="s">
        <v>145</v>
      </c>
      <c r="D2" s="1" t="s">
        <v>146</v>
      </c>
      <c r="E2" s="1" t="s">
        <v>121</v>
      </c>
      <c r="F2" s="1" t="s">
        <v>144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</row>
    <row r="3" s="1" customFormat="1" spans="1:21">
      <c r="A3" s="3">
        <v>17708791588</v>
      </c>
      <c r="B3" s="1" t="s">
        <v>144</v>
      </c>
      <c r="C3" s="1" t="s">
        <v>159</v>
      </c>
      <c r="D3" s="1" t="s">
        <v>146</v>
      </c>
      <c r="E3" s="1" t="s">
        <v>119</v>
      </c>
      <c r="F3" s="1" t="s">
        <v>144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149</v>
      </c>
      <c r="L3" s="1" t="s">
        <v>149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160</v>
      </c>
      <c r="S3" s="1" t="s">
        <v>156</v>
      </c>
      <c r="T3" s="1" t="s">
        <v>157</v>
      </c>
      <c r="U3" s="1" t="s">
        <v>158</v>
      </c>
    </row>
    <row r="4" s="1" customFormat="1" spans="1:21">
      <c r="A4" s="3">
        <v>17708104151</v>
      </c>
      <c r="B4" s="1" t="s">
        <v>144</v>
      </c>
      <c r="C4" s="1" t="s">
        <v>161</v>
      </c>
      <c r="D4" s="1" t="s">
        <v>146</v>
      </c>
      <c r="E4" s="1" t="s">
        <v>86</v>
      </c>
      <c r="F4" s="1" t="s">
        <v>144</v>
      </c>
      <c r="G4" s="1" t="s">
        <v>147</v>
      </c>
      <c r="H4" s="1" t="s">
        <v>148</v>
      </c>
      <c r="I4" s="1" t="s">
        <v>162</v>
      </c>
      <c r="J4" s="1" t="s">
        <v>150</v>
      </c>
      <c r="K4" s="1" t="s">
        <v>162</v>
      </c>
      <c r="L4" s="1" t="s">
        <v>162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163</v>
      </c>
      <c r="S4" s="1" t="s">
        <v>156</v>
      </c>
      <c r="T4" s="1" t="s">
        <v>157</v>
      </c>
      <c r="U4" s="1" t="s">
        <v>158</v>
      </c>
    </row>
    <row r="5" s="1" customFormat="1" spans="1:21">
      <c r="A5" s="3">
        <v>17707453868</v>
      </c>
      <c r="B5" s="1" t="s">
        <v>144</v>
      </c>
      <c r="C5" s="1" t="s">
        <v>164</v>
      </c>
      <c r="D5" s="1" t="s">
        <v>146</v>
      </c>
      <c r="E5" s="1" t="s">
        <v>45</v>
      </c>
      <c r="F5" s="1" t="s">
        <v>144</v>
      </c>
      <c r="G5" s="1" t="s">
        <v>147</v>
      </c>
      <c r="H5" s="1" t="s">
        <v>148</v>
      </c>
      <c r="I5" s="1" t="s">
        <v>165</v>
      </c>
      <c r="J5" s="1" t="s">
        <v>150</v>
      </c>
      <c r="K5" s="1" t="s">
        <v>165</v>
      </c>
      <c r="L5" s="1" t="s">
        <v>165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166</v>
      </c>
      <c r="S5" s="1" t="s">
        <v>156</v>
      </c>
      <c r="T5" s="1" t="s">
        <v>157</v>
      </c>
      <c r="U5" s="1" t="s">
        <v>158</v>
      </c>
    </row>
    <row r="6" s="1" customFormat="1" spans="1:21">
      <c r="A6" s="3">
        <v>17707428060</v>
      </c>
      <c r="B6" s="1" t="s">
        <v>144</v>
      </c>
      <c r="C6" s="1" t="s">
        <v>167</v>
      </c>
      <c r="D6" s="1" t="s">
        <v>168</v>
      </c>
      <c r="E6" s="1" t="s">
        <v>114</v>
      </c>
      <c r="F6" s="1" t="s">
        <v>144</v>
      </c>
      <c r="G6" s="1" t="s">
        <v>147</v>
      </c>
      <c r="H6" s="1" t="s">
        <v>148</v>
      </c>
      <c r="I6" s="1" t="s">
        <v>169</v>
      </c>
      <c r="J6" s="1" t="s">
        <v>150</v>
      </c>
      <c r="K6" s="1" t="s">
        <v>169</v>
      </c>
      <c r="L6" s="1" t="s">
        <v>169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170</v>
      </c>
      <c r="S6" s="1" t="s">
        <v>156</v>
      </c>
      <c r="T6" s="1" t="s">
        <v>157</v>
      </c>
      <c r="U6" s="1" t="s">
        <v>158</v>
      </c>
    </row>
    <row r="7" s="1" customFormat="1" spans="1:21">
      <c r="A7" s="3">
        <v>17707420058</v>
      </c>
      <c r="B7" s="1" t="s">
        <v>144</v>
      </c>
      <c r="C7" s="1" t="s">
        <v>171</v>
      </c>
      <c r="D7" s="1" t="s">
        <v>146</v>
      </c>
      <c r="E7" s="1" t="s">
        <v>49</v>
      </c>
      <c r="F7" s="1" t="s">
        <v>144</v>
      </c>
      <c r="G7" s="1" t="s">
        <v>147</v>
      </c>
      <c r="H7" s="1" t="s">
        <v>148</v>
      </c>
      <c r="I7" s="1" t="s">
        <v>165</v>
      </c>
      <c r="J7" s="1" t="s">
        <v>150</v>
      </c>
      <c r="K7" s="1" t="s">
        <v>165</v>
      </c>
      <c r="L7" s="1" t="s">
        <v>165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172</v>
      </c>
      <c r="S7" s="1" t="s">
        <v>156</v>
      </c>
      <c r="T7" s="1" t="s">
        <v>157</v>
      </c>
      <c r="U7" s="1" t="s">
        <v>158</v>
      </c>
    </row>
    <row r="8" s="1" customFormat="1" spans="1:21">
      <c r="A8" s="3">
        <v>17707365656</v>
      </c>
      <c r="B8" s="1" t="s">
        <v>144</v>
      </c>
      <c r="C8" s="1" t="s">
        <v>173</v>
      </c>
      <c r="D8" s="1" t="s">
        <v>146</v>
      </c>
      <c r="E8" s="1" t="s">
        <v>65</v>
      </c>
      <c r="F8" s="1" t="s">
        <v>144</v>
      </c>
      <c r="G8" s="1" t="s">
        <v>147</v>
      </c>
      <c r="H8" s="1" t="s">
        <v>148</v>
      </c>
      <c r="I8" s="1" t="s">
        <v>149</v>
      </c>
      <c r="J8" s="1" t="s">
        <v>150</v>
      </c>
      <c r="K8" s="1" t="s">
        <v>149</v>
      </c>
      <c r="L8" s="1" t="s">
        <v>149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174</v>
      </c>
      <c r="S8" s="1" t="s">
        <v>156</v>
      </c>
      <c r="T8" s="1" t="s">
        <v>157</v>
      </c>
      <c r="U8" s="1" t="s">
        <v>158</v>
      </c>
    </row>
    <row r="9" s="1" customFormat="1" spans="1:21">
      <c r="A9" s="3">
        <v>17707349899</v>
      </c>
      <c r="B9" s="1" t="s">
        <v>144</v>
      </c>
      <c r="C9" s="1" t="s">
        <v>175</v>
      </c>
      <c r="D9" s="1" t="s">
        <v>146</v>
      </c>
      <c r="E9" s="1" t="s">
        <v>42</v>
      </c>
      <c r="F9" s="1" t="s">
        <v>144</v>
      </c>
      <c r="G9" s="1" t="s">
        <v>147</v>
      </c>
      <c r="H9" s="1" t="s">
        <v>148</v>
      </c>
      <c r="I9" s="1" t="s">
        <v>165</v>
      </c>
      <c r="J9" s="1" t="s">
        <v>150</v>
      </c>
      <c r="K9" s="1" t="s">
        <v>165</v>
      </c>
      <c r="L9" s="1" t="s">
        <v>165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176</v>
      </c>
      <c r="S9" s="1" t="s">
        <v>156</v>
      </c>
      <c r="T9" s="1" t="s">
        <v>157</v>
      </c>
      <c r="U9" s="1" t="s">
        <v>158</v>
      </c>
    </row>
    <row r="10" s="1" customFormat="1" spans="1:21">
      <c r="A10" s="3">
        <v>17707227500</v>
      </c>
      <c r="B10" s="1" t="s">
        <v>144</v>
      </c>
      <c r="C10" s="1" t="s">
        <v>177</v>
      </c>
      <c r="D10" s="1" t="s">
        <v>178</v>
      </c>
      <c r="E10" s="1" t="s">
        <v>75</v>
      </c>
      <c r="F10" s="1" t="s">
        <v>144</v>
      </c>
      <c r="G10" s="1" t="s">
        <v>147</v>
      </c>
      <c r="H10" s="1" t="s">
        <v>148</v>
      </c>
      <c r="I10" s="1" t="s">
        <v>179</v>
      </c>
      <c r="J10" s="1" t="s">
        <v>150</v>
      </c>
      <c r="K10" s="1" t="s">
        <v>179</v>
      </c>
      <c r="L10" s="1" t="s">
        <v>179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180</v>
      </c>
      <c r="S10" s="1" t="s">
        <v>156</v>
      </c>
      <c r="T10" s="1" t="s">
        <v>157</v>
      </c>
      <c r="U10" s="1" t="s">
        <v>158</v>
      </c>
    </row>
    <row r="11" s="1" customFormat="1" spans="1:21">
      <c r="A11" s="3">
        <v>17707179380</v>
      </c>
      <c r="B11" s="1" t="s">
        <v>144</v>
      </c>
      <c r="C11" s="1" t="s">
        <v>181</v>
      </c>
      <c r="D11" s="1" t="s">
        <v>146</v>
      </c>
      <c r="E11" s="1" t="s">
        <v>52</v>
      </c>
      <c r="F11" s="1" t="s">
        <v>144</v>
      </c>
      <c r="G11" s="1" t="s">
        <v>147</v>
      </c>
      <c r="H11" s="1" t="s">
        <v>148</v>
      </c>
      <c r="I11" s="1" t="s">
        <v>182</v>
      </c>
      <c r="J11" s="1" t="s">
        <v>150</v>
      </c>
      <c r="K11" s="1" t="s">
        <v>182</v>
      </c>
      <c r="L11" s="1" t="s">
        <v>182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183</v>
      </c>
      <c r="S11" s="1" t="s">
        <v>156</v>
      </c>
      <c r="T11" s="1" t="s">
        <v>157</v>
      </c>
      <c r="U11" s="1" t="s">
        <v>158</v>
      </c>
    </row>
    <row r="12" s="1" customFormat="1" spans="1:21">
      <c r="A12" s="3">
        <v>17707172898</v>
      </c>
      <c r="B12" s="1" t="s">
        <v>144</v>
      </c>
      <c r="C12" s="1" t="s">
        <v>184</v>
      </c>
      <c r="D12" s="1" t="s">
        <v>146</v>
      </c>
      <c r="E12" s="1" t="s">
        <v>39</v>
      </c>
      <c r="F12" s="1" t="s">
        <v>144</v>
      </c>
      <c r="G12" s="1" t="s">
        <v>147</v>
      </c>
      <c r="H12" s="1" t="s">
        <v>148</v>
      </c>
      <c r="I12" s="1" t="s">
        <v>182</v>
      </c>
      <c r="J12" s="1" t="s">
        <v>150</v>
      </c>
      <c r="K12" s="1" t="s">
        <v>182</v>
      </c>
      <c r="L12" s="1" t="s">
        <v>182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185</v>
      </c>
      <c r="S12" s="1" t="s">
        <v>156</v>
      </c>
      <c r="T12" s="1" t="s">
        <v>157</v>
      </c>
      <c r="U12" s="1" t="s">
        <v>158</v>
      </c>
    </row>
    <row r="13" s="1" customFormat="1" spans="1:21">
      <c r="A13" s="3">
        <v>17706783378</v>
      </c>
      <c r="B13" s="1" t="s">
        <v>144</v>
      </c>
      <c r="C13" s="1" t="s">
        <v>186</v>
      </c>
      <c r="D13" s="1" t="s">
        <v>146</v>
      </c>
      <c r="E13" s="1" t="s">
        <v>60</v>
      </c>
      <c r="F13" s="1" t="s">
        <v>144</v>
      </c>
      <c r="G13" s="1" t="s">
        <v>147</v>
      </c>
      <c r="H13" s="1" t="s">
        <v>148</v>
      </c>
      <c r="I13" s="1" t="s">
        <v>165</v>
      </c>
      <c r="J13" s="1" t="s">
        <v>150</v>
      </c>
      <c r="K13" s="1" t="s">
        <v>165</v>
      </c>
      <c r="L13" s="1" t="s">
        <v>165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187</v>
      </c>
      <c r="S13" s="1" t="s">
        <v>156</v>
      </c>
      <c r="T13" s="1" t="s">
        <v>157</v>
      </c>
      <c r="U13" s="1" t="s">
        <v>158</v>
      </c>
    </row>
    <row r="14" s="1" customFormat="1" spans="1:21">
      <c r="A14" s="3">
        <v>17706022187</v>
      </c>
      <c r="B14" s="1" t="s">
        <v>188</v>
      </c>
      <c r="C14" s="1" t="s">
        <v>189</v>
      </c>
      <c r="D14" s="1" t="s">
        <v>190</v>
      </c>
      <c r="E14" s="1" t="s">
        <v>96</v>
      </c>
      <c r="F14" s="1" t="s">
        <v>188</v>
      </c>
      <c r="G14" s="1" t="s">
        <v>144</v>
      </c>
      <c r="H14" s="1" t="s">
        <v>148</v>
      </c>
      <c r="I14" s="1" t="s">
        <v>191</v>
      </c>
      <c r="J14" s="1" t="s">
        <v>150</v>
      </c>
      <c r="K14" s="1" t="s">
        <v>191</v>
      </c>
      <c r="L14" s="1" t="s">
        <v>191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192</v>
      </c>
      <c r="S14" s="1" t="s">
        <v>156</v>
      </c>
      <c r="T14" s="1" t="s">
        <v>157</v>
      </c>
      <c r="U14" s="1" t="s">
        <v>158</v>
      </c>
    </row>
    <row r="15" s="1" customFormat="1" spans="1:21">
      <c r="A15" s="3">
        <v>17705767593</v>
      </c>
      <c r="B15" s="1" t="s">
        <v>188</v>
      </c>
      <c r="C15" s="1" t="s">
        <v>193</v>
      </c>
      <c r="D15" s="1" t="s">
        <v>146</v>
      </c>
      <c r="E15" s="1" t="s">
        <v>98</v>
      </c>
      <c r="F15" s="1" t="s">
        <v>188</v>
      </c>
      <c r="G15" s="1" t="s">
        <v>147</v>
      </c>
      <c r="H15" s="1" t="s">
        <v>148</v>
      </c>
      <c r="I15" s="1" t="s">
        <v>162</v>
      </c>
      <c r="J15" s="1" t="s">
        <v>150</v>
      </c>
      <c r="K15" s="1" t="s">
        <v>162</v>
      </c>
      <c r="L15" s="1" t="s">
        <v>162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194</v>
      </c>
      <c r="S15" s="1" t="s">
        <v>156</v>
      </c>
      <c r="T15" s="1" t="s">
        <v>157</v>
      </c>
      <c r="U15" s="1" t="s">
        <v>158</v>
      </c>
    </row>
    <row r="16" s="1" customFormat="1" spans="1:21">
      <c r="A16" s="3">
        <v>17700586414</v>
      </c>
      <c r="B16" s="1" t="s">
        <v>188</v>
      </c>
      <c r="C16" s="1" t="s">
        <v>195</v>
      </c>
      <c r="D16" s="1" t="s">
        <v>146</v>
      </c>
      <c r="E16" s="1" t="s">
        <v>86</v>
      </c>
      <c r="F16" s="1" t="s">
        <v>188</v>
      </c>
      <c r="G16" s="1" t="s">
        <v>144</v>
      </c>
      <c r="H16" s="1" t="s">
        <v>148</v>
      </c>
      <c r="I16" s="1" t="s">
        <v>196</v>
      </c>
      <c r="J16" s="1" t="s">
        <v>150</v>
      </c>
      <c r="K16" s="1" t="s">
        <v>196</v>
      </c>
      <c r="L16" s="1" t="s">
        <v>196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197</v>
      </c>
      <c r="S16" s="1" t="s">
        <v>156</v>
      </c>
      <c r="T16" s="1" t="s">
        <v>157</v>
      </c>
      <c r="U16" s="1" t="s">
        <v>158</v>
      </c>
    </row>
    <row r="17" s="1" customFormat="1" spans="1:21">
      <c r="A17" s="3">
        <v>17700084935</v>
      </c>
      <c r="B17" s="1" t="s">
        <v>188</v>
      </c>
      <c r="C17" s="1" t="s">
        <v>198</v>
      </c>
      <c r="D17" s="1" t="s">
        <v>146</v>
      </c>
      <c r="E17" s="1" t="s">
        <v>42</v>
      </c>
      <c r="F17" s="1" t="s">
        <v>188</v>
      </c>
      <c r="G17" s="1" t="s">
        <v>144</v>
      </c>
      <c r="H17" s="1" t="s">
        <v>148</v>
      </c>
      <c r="I17" s="1" t="s">
        <v>199</v>
      </c>
      <c r="J17" s="1" t="s">
        <v>150</v>
      </c>
      <c r="K17" s="1" t="s">
        <v>199</v>
      </c>
      <c r="L17" s="1" t="s">
        <v>199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154</v>
      </c>
      <c r="R17" s="1" t="s">
        <v>200</v>
      </c>
      <c r="S17" s="1" t="s">
        <v>156</v>
      </c>
      <c r="T17" s="1" t="s">
        <v>157</v>
      </c>
      <c r="U17" s="1" t="s">
        <v>158</v>
      </c>
    </row>
    <row r="18" s="1" customFormat="1" spans="1:21">
      <c r="A18" s="3">
        <v>17699987440</v>
      </c>
      <c r="B18" s="1" t="s">
        <v>188</v>
      </c>
      <c r="C18" s="1" t="s">
        <v>201</v>
      </c>
      <c r="D18" s="1" t="s">
        <v>202</v>
      </c>
      <c r="E18" s="1" t="s">
        <v>82</v>
      </c>
      <c r="F18" s="1" t="s">
        <v>188</v>
      </c>
      <c r="G18" s="1" t="s">
        <v>144</v>
      </c>
      <c r="H18" s="1" t="s">
        <v>148</v>
      </c>
      <c r="I18" s="1" t="s">
        <v>191</v>
      </c>
      <c r="J18" s="1" t="s">
        <v>150</v>
      </c>
      <c r="K18" s="1" t="s">
        <v>191</v>
      </c>
      <c r="L18" s="1" t="s">
        <v>191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154</v>
      </c>
      <c r="R18" s="1" t="s">
        <v>203</v>
      </c>
      <c r="S18" s="1" t="s">
        <v>156</v>
      </c>
      <c r="T18" s="1" t="s">
        <v>157</v>
      </c>
      <c r="U18" s="1" t="s">
        <v>158</v>
      </c>
    </row>
    <row r="19" s="1" customFormat="1" spans="1:21">
      <c r="A19" s="3">
        <v>17699608459</v>
      </c>
      <c r="B19" s="1" t="s">
        <v>188</v>
      </c>
      <c r="C19" s="1" t="s">
        <v>204</v>
      </c>
      <c r="D19" s="1" t="s">
        <v>146</v>
      </c>
      <c r="E19" s="1" t="s">
        <v>77</v>
      </c>
      <c r="F19" s="1" t="s">
        <v>188</v>
      </c>
      <c r="G19" s="1" t="s">
        <v>144</v>
      </c>
      <c r="H19" s="1" t="s">
        <v>148</v>
      </c>
      <c r="I19" s="1" t="s">
        <v>205</v>
      </c>
      <c r="J19" s="1" t="s">
        <v>150</v>
      </c>
      <c r="K19" s="1" t="s">
        <v>205</v>
      </c>
      <c r="L19" s="1" t="s">
        <v>205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154</v>
      </c>
      <c r="R19" s="1" t="s">
        <v>206</v>
      </c>
      <c r="S19" s="1" t="s">
        <v>156</v>
      </c>
      <c r="T19" s="1" t="s">
        <v>157</v>
      </c>
      <c r="U19" s="1" t="s">
        <v>158</v>
      </c>
    </row>
    <row r="20" s="1" customFormat="1" spans="1:21">
      <c r="A20" s="3">
        <v>17699350136</v>
      </c>
      <c r="B20" s="1" t="s">
        <v>188</v>
      </c>
      <c r="C20" s="1" t="s">
        <v>207</v>
      </c>
      <c r="D20" s="1" t="s">
        <v>178</v>
      </c>
      <c r="E20" s="1" t="s">
        <v>75</v>
      </c>
      <c r="F20" s="1" t="s">
        <v>188</v>
      </c>
      <c r="G20" s="1" t="s">
        <v>144</v>
      </c>
      <c r="H20" s="1" t="s">
        <v>148</v>
      </c>
      <c r="I20" s="1" t="s">
        <v>208</v>
      </c>
      <c r="J20" s="1" t="s">
        <v>150</v>
      </c>
      <c r="K20" s="1" t="s">
        <v>208</v>
      </c>
      <c r="L20" s="1" t="s">
        <v>208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154</v>
      </c>
      <c r="R20" s="1" t="s">
        <v>209</v>
      </c>
      <c r="S20" s="1" t="s">
        <v>156</v>
      </c>
      <c r="T20" s="1" t="s">
        <v>157</v>
      </c>
      <c r="U20" s="1" t="s">
        <v>158</v>
      </c>
    </row>
    <row r="21" s="1" customFormat="1" spans="1:21">
      <c r="A21" s="3">
        <v>17699308366</v>
      </c>
      <c r="B21" s="1" t="s">
        <v>188</v>
      </c>
      <c r="C21" s="1" t="s">
        <v>210</v>
      </c>
      <c r="D21" s="1" t="s">
        <v>146</v>
      </c>
      <c r="E21" s="1" t="s">
        <v>49</v>
      </c>
      <c r="F21" s="1" t="s">
        <v>188</v>
      </c>
      <c r="G21" s="1" t="s">
        <v>144</v>
      </c>
      <c r="H21" s="1" t="s">
        <v>148</v>
      </c>
      <c r="I21" s="1" t="s">
        <v>199</v>
      </c>
      <c r="J21" s="1" t="s">
        <v>150</v>
      </c>
      <c r="K21" s="1" t="s">
        <v>199</v>
      </c>
      <c r="L21" s="1" t="s">
        <v>199</v>
      </c>
      <c r="M21" s="1" t="s">
        <v>151</v>
      </c>
      <c r="N21" s="1" t="s">
        <v>151</v>
      </c>
      <c r="O21" s="1" t="s">
        <v>152</v>
      </c>
      <c r="P21" s="1" t="s">
        <v>153</v>
      </c>
      <c r="Q21" s="1" t="s">
        <v>154</v>
      </c>
      <c r="R21" s="1" t="s">
        <v>211</v>
      </c>
      <c r="S21" s="1" t="s">
        <v>156</v>
      </c>
      <c r="T21" s="1" t="s">
        <v>157</v>
      </c>
      <c r="U21" s="1" t="s">
        <v>158</v>
      </c>
    </row>
    <row r="22" s="1" customFormat="1" spans="1:21">
      <c r="A22" s="3">
        <v>17699257822</v>
      </c>
      <c r="B22" s="1" t="s">
        <v>188</v>
      </c>
      <c r="C22" s="1" t="s">
        <v>212</v>
      </c>
      <c r="D22" s="1" t="s">
        <v>146</v>
      </c>
      <c r="E22" s="1" t="s">
        <v>60</v>
      </c>
      <c r="F22" s="1" t="s">
        <v>188</v>
      </c>
      <c r="G22" s="1" t="s">
        <v>144</v>
      </c>
      <c r="H22" s="1" t="s">
        <v>148</v>
      </c>
      <c r="I22" s="1" t="s">
        <v>213</v>
      </c>
      <c r="J22" s="1" t="s">
        <v>150</v>
      </c>
      <c r="K22" s="1" t="s">
        <v>213</v>
      </c>
      <c r="L22" s="1" t="s">
        <v>213</v>
      </c>
      <c r="M22" s="1" t="s">
        <v>151</v>
      </c>
      <c r="N22" s="1" t="s">
        <v>151</v>
      </c>
      <c r="O22" s="1" t="s">
        <v>152</v>
      </c>
      <c r="P22" s="1" t="s">
        <v>153</v>
      </c>
      <c r="Q22" s="1" t="s">
        <v>154</v>
      </c>
      <c r="R22" s="1" t="s">
        <v>214</v>
      </c>
      <c r="S22" s="1" t="s">
        <v>156</v>
      </c>
      <c r="T22" s="1" t="s">
        <v>157</v>
      </c>
      <c r="U22" s="1" t="s">
        <v>158</v>
      </c>
    </row>
    <row r="23" s="1" customFormat="1" spans="1:21">
      <c r="A23" s="3">
        <v>17699254565</v>
      </c>
      <c r="B23" s="1" t="s">
        <v>188</v>
      </c>
      <c r="C23" s="1" t="s">
        <v>215</v>
      </c>
      <c r="D23" s="1" t="s">
        <v>146</v>
      </c>
      <c r="E23" s="1" t="s">
        <v>45</v>
      </c>
      <c r="F23" s="1" t="s">
        <v>188</v>
      </c>
      <c r="G23" s="1" t="s">
        <v>144</v>
      </c>
      <c r="H23" s="1" t="s">
        <v>148</v>
      </c>
      <c r="I23" s="1" t="s">
        <v>205</v>
      </c>
      <c r="J23" s="1" t="s">
        <v>150</v>
      </c>
      <c r="K23" s="1" t="s">
        <v>205</v>
      </c>
      <c r="L23" s="1" t="s">
        <v>205</v>
      </c>
      <c r="M23" s="1" t="s">
        <v>151</v>
      </c>
      <c r="N23" s="1" t="s">
        <v>151</v>
      </c>
      <c r="O23" s="1" t="s">
        <v>152</v>
      </c>
      <c r="P23" s="1" t="s">
        <v>153</v>
      </c>
      <c r="Q23" s="1" t="s">
        <v>154</v>
      </c>
      <c r="R23" s="1" t="s">
        <v>216</v>
      </c>
      <c r="S23" s="1" t="s">
        <v>156</v>
      </c>
      <c r="T23" s="1" t="s">
        <v>157</v>
      </c>
      <c r="U23" s="1" t="s">
        <v>158</v>
      </c>
    </row>
    <row r="24" s="1" customFormat="1" spans="1:21">
      <c r="A24" s="3">
        <v>17699253218</v>
      </c>
      <c r="B24" s="1" t="s">
        <v>188</v>
      </c>
      <c r="C24" s="1" t="s">
        <v>217</v>
      </c>
      <c r="D24" s="1" t="s">
        <v>146</v>
      </c>
      <c r="E24" s="1" t="s">
        <v>65</v>
      </c>
      <c r="F24" s="1" t="s">
        <v>188</v>
      </c>
      <c r="G24" s="1" t="s">
        <v>144</v>
      </c>
      <c r="H24" s="1" t="s">
        <v>148</v>
      </c>
      <c r="I24" s="1" t="s">
        <v>213</v>
      </c>
      <c r="J24" s="1" t="s">
        <v>150</v>
      </c>
      <c r="K24" s="1" t="s">
        <v>213</v>
      </c>
      <c r="L24" s="1" t="s">
        <v>213</v>
      </c>
      <c r="M24" s="1" t="s">
        <v>151</v>
      </c>
      <c r="N24" s="1" t="s">
        <v>151</v>
      </c>
      <c r="O24" s="1" t="s">
        <v>152</v>
      </c>
      <c r="P24" s="1" t="s">
        <v>153</v>
      </c>
      <c r="Q24" s="1" t="s">
        <v>154</v>
      </c>
      <c r="R24" s="1" t="s">
        <v>218</v>
      </c>
      <c r="S24" s="1" t="s">
        <v>156</v>
      </c>
      <c r="T24" s="1" t="s">
        <v>157</v>
      </c>
      <c r="U24" s="1" t="s">
        <v>158</v>
      </c>
    </row>
    <row r="25" s="1" customFormat="1" spans="1:21">
      <c r="A25" s="3">
        <v>17699246027</v>
      </c>
      <c r="B25" s="1" t="s">
        <v>188</v>
      </c>
      <c r="C25" s="1" t="s">
        <v>219</v>
      </c>
      <c r="D25" s="1" t="s">
        <v>146</v>
      </c>
      <c r="E25" s="1" t="s">
        <v>39</v>
      </c>
      <c r="F25" s="1" t="s">
        <v>188</v>
      </c>
      <c r="G25" s="1" t="s">
        <v>144</v>
      </c>
      <c r="H25" s="1" t="s">
        <v>148</v>
      </c>
      <c r="I25" s="1" t="s">
        <v>205</v>
      </c>
      <c r="J25" s="1" t="s">
        <v>150</v>
      </c>
      <c r="K25" s="1" t="s">
        <v>205</v>
      </c>
      <c r="L25" s="1" t="s">
        <v>205</v>
      </c>
      <c r="M25" s="1" t="s">
        <v>151</v>
      </c>
      <c r="N25" s="1" t="s">
        <v>151</v>
      </c>
      <c r="O25" s="1" t="s">
        <v>152</v>
      </c>
      <c r="P25" s="1" t="s">
        <v>153</v>
      </c>
      <c r="Q25" s="1" t="s">
        <v>154</v>
      </c>
      <c r="R25" s="1" t="s">
        <v>220</v>
      </c>
      <c r="S25" s="1" t="s">
        <v>156</v>
      </c>
      <c r="T25" s="1" t="s">
        <v>157</v>
      </c>
      <c r="U25" s="1" t="s">
        <v>158</v>
      </c>
    </row>
    <row r="26" s="1" customFormat="1" spans="1:21">
      <c r="A26" s="3">
        <v>17699245113</v>
      </c>
      <c r="B26" s="1" t="s">
        <v>188</v>
      </c>
      <c r="C26" s="1" t="s">
        <v>221</v>
      </c>
      <c r="D26" s="1" t="s">
        <v>146</v>
      </c>
      <c r="E26" s="1" t="s">
        <v>52</v>
      </c>
      <c r="F26" s="1" t="s">
        <v>188</v>
      </c>
      <c r="G26" s="1" t="s">
        <v>144</v>
      </c>
      <c r="H26" s="1" t="s">
        <v>148</v>
      </c>
      <c r="I26" s="1" t="s">
        <v>205</v>
      </c>
      <c r="J26" s="1" t="s">
        <v>150</v>
      </c>
      <c r="K26" s="1" t="s">
        <v>205</v>
      </c>
      <c r="L26" s="1" t="s">
        <v>205</v>
      </c>
      <c r="M26" s="1" t="s">
        <v>151</v>
      </c>
      <c r="N26" s="1" t="s">
        <v>151</v>
      </c>
      <c r="O26" s="1" t="s">
        <v>152</v>
      </c>
      <c r="P26" s="1" t="s">
        <v>153</v>
      </c>
      <c r="Q26" s="1" t="s">
        <v>154</v>
      </c>
      <c r="R26" s="1" t="s">
        <v>222</v>
      </c>
      <c r="S26" s="1" t="s">
        <v>156</v>
      </c>
      <c r="T26" s="1" t="s">
        <v>157</v>
      </c>
      <c r="U26" s="1" t="s">
        <v>158</v>
      </c>
    </row>
    <row r="27" s="1" customFormat="1" spans="1:21">
      <c r="A27" s="3">
        <v>17698216092</v>
      </c>
      <c r="B27" s="1" t="s">
        <v>223</v>
      </c>
      <c r="C27" s="1" t="s">
        <v>224</v>
      </c>
      <c r="D27" s="1" t="s">
        <v>146</v>
      </c>
      <c r="E27" s="1" t="s">
        <v>60</v>
      </c>
      <c r="F27" s="1" t="s">
        <v>223</v>
      </c>
      <c r="G27" s="1" t="s">
        <v>188</v>
      </c>
      <c r="H27" s="1" t="s">
        <v>148</v>
      </c>
      <c r="I27" s="1" t="s">
        <v>213</v>
      </c>
      <c r="J27" s="1" t="s">
        <v>150</v>
      </c>
      <c r="K27" s="1" t="s">
        <v>213</v>
      </c>
      <c r="L27" s="1" t="s">
        <v>213</v>
      </c>
      <c r="M27" s="1" t="s">
        <v>151</v>
      </c>
      <c r="N27" s="1" t="s">
        <v>151</v>
      </c>
      <c r="O27" s="1" t="s">
        <v>152</v>
      </c>
      <c r="P27" s="1" t="s">
        <v>153</v>
      </c>
      <c r="Q27" s="1" t="s">
        <v>154</v>
      </c>
      <c r="R27" s="1" t="s">
        <v>225</v>
      </c>
      <c r="S27" s="1" t="s">
        <v>156</v>
      </c>
      <c r="T27" s="1" t="s">
        <v>157</v>
      </c>
      <c r="U27" s="1" t="s">
        <v>158</v>
      </c>
    </row>
    <row r="28" s="1" customFormat="1" spans="1:21">
      <c r="A28" s="3">
        <v>17698175075</v>
      </c>
      <c r="B28" s="1" t="s">
        <v>223</v>
      </c>
      <c r="C28" s="1" t="s">
        <v>226</v>
      </c>
      <c r="D28" s="1" t="s">
        <v>227</v>
      </c>
      <c r="E28" s="1" t="s">
        <v>56</v>
      </c>
      <c r="F28" s="1" t="s">
        <v>223</v>
      </c>
      <c r="G28" s="1" t="s">
        <v>188</v>
      </c>
      <c r="H28" s="1" t="s">
        <v>148</v>
      </c>
      <c r="I28" s="1" t="s">
        <v>228</v>
      </c>
      <c r="J28" s="1" t="s">
        <v>150</v>
      </c>
      <c r="K28" s="1" t="s">
        <v>228</v>
      </c>
      <c r="L28" s="1" t="s">
        <v>228</v>
      </c>
      <c r="M28" s="1" t="s">
        <v>151</v>
      </c>
      <c r="N28" s="1" t="s">
        <v>151</v>
      </c>
      <c r="O28" s="1" t="s">
        <v>152</v>
      </c>
      <c r="P28" s="1" t="s">
        <v>153</v>
      </c>
      <c r="Q28" s="1" t="s">
        <v>154</v>
      </c>
      <c r="R28" s="1" t="s">
        <v>229</v>
      </c>
      <c r="S28" s="1" t="s">
        <v>156</v>
      </c>
      <c r="T28" s="1" t="s">
        <v>157</v>
      </c>
      <c r="U28" s="1" t="s">
        <v>158</v>
      </c>
    </row>
    <row r="29" s="1" customFormat="1" spans="1:21">
      <c r="A29" s="3">
        <v>17698183413</v>
      </c>
      <c r="B29" s="1" t="s">
        <v>223</v>
      </c>
      <c r="C29" s="1" t="s">
        <v>230</v>
      </c>
      <c r="D29" s="1" t="s">
        <v>146</v>
      </c>
      <c r="E29" s="1" t="s">
        <v>52</v>
      </c>
      <c r="F29" s="1" t="s">
        <v>223</v>
      </c>
      <c r="G29" s="1" t="s">
        <v>188</v>
      </c>
      <c r="H29" s="1" t="s">
        <v>148</v>
      </c>
      <c r="I29" s="1" t="s">
        <v>199</v>
      </c>
      <c r="J29" s="1" t="s">
        <v>150</v>
      </c>
      <c r="K29" s="1" t="s">
        <v>199</v>
      </c>
      <c r="L29" s="1" t="s">
        <v>199</v>
      </c>
      <c r="M29" s="1" t="s">
        <v>151</v>
      </c>
      <c r="N29" s="1" t="s">
        <v>151</v>
      </c>
      <c r="O29" s="1" t="s">
        <v>152</v>
      </c>
      <c r="P29" s="1" t="s">
        <v>153</v>
      </c>
      <c r="Q29" s="1" t="s">
        <v>154</v>
      </c>
      <c r="R29" s="1" t="s">
        <v>231</v>
      </c>
      <c r="S29" s="1" t="s">
        <v>156</v>
      </c>
      <c r="T29" s="1" t="s">
        <v>157</v>
      </c>
      <c r="U29" s="1" t="s">
        <v>158</v>
      </c>
    </row>
    <row r="30" s="1" customFormat="1" spans="1:21">
      <c r="A30" s="3">
        <v>17698180124</v>
      </c>
      <c r="B30" s="1" t="s">
        <v>223</v>
      </c>
      <c r="C30" s="1" t="s">
        <v>232</v>
      </c>
      <c r="D30" s="1" t="s">
        <v>146</v>
      </c>
      <c r="E30" s="1" t="s">
        <v>49</v>
      </c>
      <c r="F30" s="1" t="s">
        <v>223</v>
      </c>
      <c r="G30" s="1" t="s">
        <v>188</v>
      </c>
      <c r="H30" s="1" t="s">
        <v>148</v>
      </c>
      <c r="I30" s="1" t="s">
        <v>199</v>
      </c>
      <c r="J30" s="1" t="s">
        <v>150</v>
      </c>
      <c r="K30" s="1" t="s">
        <v>199</v>
      </c>
      <c r="L30" s="1" t="s">
        <v>199</v>
      </c>
      <c r="M30" s="1" t="s">
        <v>151</v>
      </c>
      <c r="N30" s="1" t="s">
        <v>151</v>
      </c>
      <c r="O30" s="1" t="s">
        <v>152</v>
      </c>
      <c r="P30" s="1" t="s">
        <v>153</v>
      </c>
      <c r="Q30" s="1" t="s">
        <v>154</v>
      </c>
      <c r="R30" s="1" t="s">
        <v>233</v>
      </c>
      <c r="S30" s="1" t="s">
        <v>156</v>
      </c>
      <c r="T30" s="1" t="s">
        <v>157</v>
      </c>
      <c r="U30" s="1" t="s">
        <v>158</v>
      </c>
    </row>
    <row r="31" s="1" customFormat="1" spans="1:21">
      <c r="A31" s="3">
        <v>17698172335</v>
      </c>
      <c r="B31" s="1" t="s">
        <v>223</v>
      </c>
      <c r="C31" s="1" t="s">
        <v>234</v>
      </c>
      <c r="D31" s="1" t="s">
        <v>146</v>
      </c>
      <c r="E31" s="1" t="s">
        <v>45</v>
      </c>
      <c r="F31" s="1" t="s">
        <v>223</v>
      </c>
      <c r="G31" s="1" t="s">
        <v>188</v>
      </c>
      <c r="H31" s="1" t="s">
        <v>148</v>
      </c>
      <c r="I31" s="1" t="s">
        <v>205</v>
      </c>
      <c r="J31" s="1" t="s">
        <v>150</v>
      </c>
      <c r="K31" s="1" t="s">
        <v>205</v>
      </c>
      <c r="L31" s="1" t="s">
        <v>205</v>
      </c>
      <c r="M31" s="1" t="s">
        <v>151</v>
      </c>
      <c r="N31" s="1" t="s">
        <v>151</v>
      </c>
      <c r="O31" s="1" t="s">
        <v>152</v>
      </c>
      <c r="P31" s="1" t="s">
        <v>153</v>
      </c>
      <c r="Q31" s="1" t="s">
        <v>154</v>
      </c>
      <c r="R31" s="1" t="s">
        <v>235</v>
      </c>
      <c r="S31" s="1" t="s">
        <v>156</v>
      </c>
      <c r="T31" s="1" t="s">
        <v>157</v>
      </c>
      <c r="U31" s="1" t="s">
        <v>158</v>
      </c>
    </row>
    <row r="32" s="1" customFormat="1" spans="1:21">
      <c r="A32" s="3">
        <v>17698167100</v>
      </c>
      <c r="B32" s="1" t="s">
        <v>223</v>
      </c>
      <c r="C32" s="1" t="s">
        <v>236</v>
      </c>
      <c r="D32" s="1" t="s">
        <v>146</v>
      </c>
      <c r="E32" s="1" t="s">
        <v>42</v>
      </c>
      <c r="F32" s="1" t="s">
        <v>223</v>
      </c>
      <c r="G32" s="1" t="s">
        <v>188</v>
      </c>
      <c r="H32" s="1" t="s">
        <v>148</v>
      </c>
      <c r="I32" s="1" t="s">
        <v>205</v>
      </c>
      <c r="J32" s="1" t="s">
        <v>150</v>
      </c>
      <c r="K32" s="1" t="s">
        <v>205</v>
      </c>
      <c r="L32" s="1" t="s">
        <v>205</v>
      </c>
      <c r="M32" s="1" t="s">
        <v>151</v>
      </c>
      <c r="N32" s="1" t="s">
        <v>151</v>
      </c>
      <c r="O32" s="1" t="s">
        <v>152</v>
      </c>
      <c r="P32" s="1" t="s">
        <v>153</v>
      </c>
      <c r="Q32" s="1" t="s">
        <v>154</v>
      </c>
      <c r="R32" s="1" t="s">
        <v>237</v>
      </c>
      <c r="S32" s="1" t="s">
        <v>156</v>
      </c>
      <c r="T32" s="1" t="s">
        <v>157</v>
      </c>
      <c r="U32" s="1" t="s">
        <v>158</v>
      </c>
    </row>
    <row r="33" s="1" customFormat="1" spans="1:21">
      <c r="A33" s="3">
        <v>17698163526</v>
      </c>
      <c r="B33" s="1" t="s">
        <v>223</v>
      </c>
      <c r="C33" s="1" t="s">
        <v>238</v>
      </c>
      <c r="D33" s="1" t="s">
        <v>146</v>
      </c>
      <c r="E33" s="1" t="s">
        <v>39</v>
      </c>
      <c r="F33" s="1" t="s">
        <v>223</v>
      </c>
      <c r="G33" s="1" t="s">
        <v>188</v>
      </c>
      <c r="H33" s="1" t="s">
        <v>148</v>
      </c>
      <c r="I33" s="1" t="s">
        <v>205</v>
      </c>
      <c r="J33" s="1" t="s">
        <v>150</v>
      </c>
      <c r="K33" s="1" t="s">
        <v>205</v>
      </c>
      <c r="L33" s="1" t="s">
        <v>205</v>
      </c>
      <c r="M33" s="1" t="s">
        <v>151</v>
      </c>
      <c r="N33" s="1" t="s">
        <v>151</v>
      </c>
      <c r="O33" s="1" t="s">
        <v>152</v>
      </c>
      <c r="P33" s="1" t="s">
        <v>153</v>
      </c>
      <c r="Q33" s="1" t="s">
        <v>154</v>
      </c>
      <c r="R33" s="1" t="s">
        <v>239</v>
      </c>
      <c r="S33" s="1" t="s">
        <v>156</v>
      </c>
      <c r="T33" s="1" t="s">
        <v>157</v>
      </c>
      <c r="U33" s="1" t="s">
        <v>158</v>
      </c>
    </row>
    <row r="34" s="1" customFormat="1" spans="1:21">
      <c r="A34" s="3">
        <v>17697030180</v>
      </c>
      <c r="B34" s="1" t="s">
        <v>223</v>
      </c>
      <c r="C34" s="1" t="s">
        <v>240</v>
      </c>
      <c r="D34" s="1" t="s">
        <v>241</v>
      </c>
      <c r="E34" s="1" t="s">
        <v>31</v>
      </c>
      <c r="F34" s="1" t="s">
        <v>223</v>
      </c>
      <c r="G34" s="1" t="s">
        <v>188</v>
      </c>
      <c r="H34" s="1" t="s">
        <v>148</v>
      </c>
      <c r="I34" s="1" t="s">
        <v>242</v>
      </c>
      <c r="J34" s="1" t="s">
        <v>150</v>
      </c>
      <c r="K34" s="1" t="s">
        <v>242</v>
      </c>
      <c r="L34" s="1" t="s">
        <v>242</v>
      </c>
      <c r="M34" s="1" t="s">
        <v>151</v>
      </c>
      <c r="N34" s="1" t="s">
        <v>151</v>
      </c>
      <c r="O34" s="1" t="s">
        <v>152</v>
      </c>
      <c r="P34" s="1" t="s">
        <v>153</v>
      </c>
      <c r="Q34" s="1" t="s">
        <v>154</v>
      </c>
      <c r="R34" s="1" t="s">
        <v>243</v>
      </c>
      <c r="S34" s="1" t="s">
        <v>156</v>
      </c>
      <c r="T34" s="1" t="s">
        <v>157</v>
      </c>
      <c r="U34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2022-03-28T01:50:31Z</dcterms:created>
  <dcterms:modified xsi:type="dcterms:W3CDTF">2022-03-28T02:16:18Z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30E9C3AC90A24C73BD95C5EDE23DD2F6</vt:lpwstr>
  </property>
  <property fmtid="{D5CDD505-2E9C-101B-9397-08002B2CF9AE}" pid="3" name="KSOProductBuildVer">
    <vt:lpwstr>2052-11.1.0.11365</vt:lpwstr>
  </property>
</Properties>
</file>