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对账!$A$1:$X$50</definedName>
  </definedNames>
  <calcPr calcId="144525"/>
</workbook>
</file>

<file path=xl/sharedStrings.xml><?xml version="1.0" encoding="utf-8"?>
<sst xmlns="http://schemas.openxmlformats.org/spreadsheetml/2006/main" count="1628" uniqueCount="614">
  <si>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</si>
  <si>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</si>
  <si>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</si>
  <si>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</si>
  <si>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</si>
  <si>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</si>
  <si>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</si>
  <si>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</si>
  <si>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</si>
  <si>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</si>
  <si>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</si>
  <si>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</si>
  <si>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</si>
  <si>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</si>
  <si>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</si>
  <si>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</si>
  <si>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</si>
  <si>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</si>
  <si>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</si>
  <si>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</si>
  <si>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</si>
  <si>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</si>
  <si>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</si>
  <si>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</si>
  <si>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</si>
  <si>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17140110019	</t>
  </si>
  <si>
    <t>Ctrip</t>
  </si>
  <si>
    <t>正常</t>
  </si>
  <si>
    <t>[威斯敏斯特城]伦敦莱斯特广场胜利之家酒店(Victory House - London Leicester Square Hotel)(37214020)</t>
  </si>
  <si>
    <t>高级双人床房&lt;不退款&gt;&lt;2人入住&gt;</t>
  </si>
  <si>
    <t>USD</t>
  </si>
  <si>
    <t>Walker/Amanda</t>
  </si>
  <si>
    <t>CA5326220326USD</t>
  </si>
  <si>
    <t>未提现</t>
  </si>
  <si>
    <t>携程开票</t>
  </si>
  <si>
    <t xml:space="preserve">2379275	</t>
  </si>
  <si>
    <t xml:space="preserve">1878605374	</t>
  </si>
  <si>
    <t xml:space="preserve">17501294069	</t>
  </si>
  <si>
    <t>[西雅图]玛尔圭酒店(MarQueen Hotel)(70661517)</t>
  </si>
  <si>
    <t>豪华客房, 1 张特大床&lt;不退款&gt;&lt;2人入住&gt;</t>
  </si>
  <si>
    <t>Vogan/Pam</t>
  </si>
  <si>
    <t xml:space="preserve">	</t>
  </si>
  <si>
    <t xml:space="preserve">39409SC017636	</t>
  </si>
  <si>
    <t xml:space="preserve">17516228859	</t>
  </si>
  <si>
    <t>[长滩岛]赫纳恩棕榈滩度假酒店(Henann Palm Beach Resort)(44688238)</t>
  </si>
  <si>
    <t>海景尊贵房&lt;1&gt;&lt;不退款&gt;&lt;2人入住&gt;</t>
  </si>
  <si>
    <t>GONG/ZHAOWEN,ZHANG/ZELIN</t>
  </si>
  <si>
    <t xml:space="preserve">HPB196-0753	</t>
  </si>
  <si>
    <t>退单</t>
  </si>
  <si>
    <t xml:space="preserve">17589740170	</t>
  </si>
  <si>
    <t>[圣奥古斯丁]庞塞圣奥古斯丁汽车旅馆(The Ponce St. Augustine Hotel)(39039147)</t>
  </si>
  <si>
    <t>特大床房&lt;不退款&gt;&lt;2人入住&gt;</t>
  </si>
  <si>
    <t>PACHON/JUAN CARLOS,SANDOVAL/MARIA</t>
  </si>
  <si>
    <t xml:space="preserve">EXP-1905133025	</t>
  </si>
  <si>
    <t xml:space="preserve">17648850145	</t>
  </si>
  <si>
    <t>[斯德哥尔摩]Haymarket斯堪迪克酒店(Haymarket by Scandic)(37291088)</t>
  </si>
  <si>
    <t>经典双人房&lt;不退款&gt;&lt;2人入住&gt;</t>
  </si>
  <si>
    <t>LI/KEVIN</t>
  </si>
  <si>
    <t xml:space="preserve">2466934	</t>
  </si>
  <si>
    <t xml:space="preserve">17667825091	</t>
  </si>
  <si>
    <t>[南雅加达]雅加达古德里奇套房 - 波托福里欧艺术酒店(Goodrich Suites Jakarta, Artotel Portfolio)(39658354)</t>
  </si>
  <si>
    <t>套房&lt;不退款&gt;&lt;2人入住&gt;</t>
  </si>
  <si>
    <t>Putra/Denny Surya</t>
  </si>
  <si>
    <t xml:space="preserve">2471829	</t>
  </si>
  <si>
    <t xml:space="preserve">17687583815	</t>
  </si>
  <si>
    <t>[迪拜]迪拜Production City西洋酒店(Occidental Dubai Production City)(44704516)</t>
  </si>
  <si>
    <t>高级房&lt;不退款&gt;&lt;2人入住&gt;</t>
  </si>
  <si>
    <t>Nie/Rongxing</t>
  </si>
  <si>
    <t xml:space="preserve">17688924103	</t>
  </si>
  <si>
    <t>[费尔班克斯]韦斯特马克费尔班克斯酒店及会议中心(Westmark Fairbanks Hotel and Conference Center)(39055520)</t>
  </si>
  <si>
    <t>GAO/HANCHEN,LUO/QIAN</t>
  </si>
  <si>
    <t xml:space="preserve">1912160752	</t>
  </si>
  <si>
    <t xml:space="preserve">17689529031	</t>
  </si>
  <si>
    <t>[大阪]大阪京阪天满桥酒店(Osaka Hotel Keihan Tenmabashi)(37212324)</t>
  </si>
  <si>
    <t>标准双人房&lt;不退款&gt;&lt;2人入住&gt;&lt;不适用日本客人&gt;</t>
  </si>
  <si>
    <t>DU/DEQIAN,DU/JIHONG</t>
  </si>
  <si>
    <t xml:space="preserve">2476664	</t>
  </si>
  <si>
    <t xml:space="preserve">17690109551	</t>
  </si>
  <si>
    <t>[埃奇韦尔]伦敦北华美达酒店(Ramada London North)(39034382)</t>
  </si>
  <si>
    <t>标准双人房&lt;不退款&gt;&lt;2人入住&gt;</t>
  </si>
  <si>
    <t>Tang/Tom</t>
  </si>
  <si>
    <t xml:space="preserve">2477000	</t>
  </si>
  <si>
    <t xml:space="preserve">17690779785	</t>
  </si>
  <si>
    <t>[阿尔隆]阿尔隆-博特卢森堡城市公寓酒店(Appart'City Arlon - Porte du Luxembourg)(39038734)</t>
  </si>
  <si>
    <t>双床一室房&lt;不退款&gt;&lt;2人入住&gt;</t>
  </si>
  <si>
    <t>NEYS/PATRICK ANTOON</t>
  </si>
  <si>
    <t xml:space="preserve">2477399	</t>
  </si>
  <si>
    <t xml:space="preserve">17696322507	</t>
  </si>
  <si>
    <t>[拉斯维加斯]拉斯维加斯西门娱乐场酒店(Westgate Las Vegas Resort &amp; Casino)(37226825)</t>
  </si>
  <si>
    <t>招牌房&lt;不退款&gt;&lt;2人入住&gt;</t>
  </si>
  <si>
    <t>XuDong/Yuan</t>
  </si>
  <si>
    <t xml:space="preserve">67577SC745550	</t>
  </si>
  <si>
    <t xml:space="preserve">17696565848	</t>
  </si>
  <si>
    <t>[纽约]布鲁克林市中心假日酒店(Holiday Inn Brooklyn Downtown, an Ihg Hotel)(37222537)</t>
  </si>
  <si>
    <t>标准房&lt;不退款&gt;&lt;2人入住&gt;</t>
  </si>
  <si>
    <t>Hammond/Mario</t>
  </si>
  <si>
    <t xml:space="preserve">GM3M0059N1RDJ1	</t>
  </si>
  <si>
    <t xml:space="preserve">17697463205	</t>
  </si>
  <si>
    <t>[波塔]斯里依斯干达 D 酒店(D Hotel Seri Iskandar)(39626459)</t>
  </si>
  <si>
    <t>标准间&lt;不退款&gt;&lt;2人入住&gt;</t>
  </si>
  <si>
    <t>Asyraf/Nik</t>
  </si>
  <si>
    <t xml:space="preserve">2477897	</t>
  </si>
  <si>
    <t xml:space="preserve">17697702583	</t>
  </si>
  <si>
    <t>[西归浦市]西归浦JS酒店(Seogwipo JS Hotel)(39683253)</t>
  </si>
  <si>
    <t>标准双人间&lt;2人入住&gt;&lt;不退款&gt;&lt;早餐&gt;</t>
  </si>
  <si>
    <t>kim/jisoo,kim/jisoo</t>
  </si>
  <si>
    <t xml:space="preserve">2477981	</t>
  </si>
  <si>
    <t xml:space="preserve">22225867	</t>
  </si>
  <si>
    <t xml:space="preserve">17697931989	</t>
  </si>
  <si>
    <t>[民都鲁]此旅馆(The Inn)(39685599)</t>
  </si>
  <si>
    <t>高级特大床房&lt;不退款&gt;&lt;2人入住&gt;</t>
  </si>
  <si>
    <t>Song Hua Ong/Clement,Song Hua Ong/Clement</t>
  </si>
  <si>
    <t xml:space="preserve">2478136	</t>
  </si>
  <si>
    <t xml:space="preserve">17461910182	</t>
  </si>
  <si>
    <t>[丹那拉打]金马仑高原世纪松园度假村(Century Pines Resort Cameron Highlands)(37210831)</t>
  </si>
  <si>
    <t>Faten/Faten Johary</t>
  </si>
  <si>
    <t>CA5326220327USD</t>
  </si>
  <si>
    <t xml:space="preserve">2432033	</t>
  </si>
  <si>
    <t xml:space="preserve">17589633479	</t>
  </si>
  <si>
    <t>[底特律]底特律米高梅酒店(MGM Grand Detroit)(46883179)</t>
  </si>
  <si>
    <t>奢华特大床房&lt;不退款&gt;&lt;2人入住&gt;</t>
  </si>
  <si>
    <t>Varela/Alfonso</t>
  </si>
  <si>
    <t xml:space="preserve">898664275	</t>
  </si>
  <si>
    <t xml:space="preserve">17619542961	</t>
  </si>
  <si>
    <t>[门洛帕克]门洛帕克帕洛阿尔托万豪居家酒店(Residence Inn by Marriott Palo Alto Menlo Park)(39032726)</t>
  </si>
  <si>
    <t>单间(特大床)-带沙发床&lt;不退款&gt;&lt;2人入住&gt;</t>
  </si>
  <si>
    <t>LI/HAILEI</t>
  </si>
  <si>
    <t xml:space="preserve">2461065	</t>
  </si>
  <si>
    <t xml:space="preserve">91071001	</t>
  </si>
  <si>
    <t xml:space="preserve">17620251906	</t>
  </si>
  <si>
    <t>[华城市]新罗东滩住宿酒店(Shilla Stay Dongtan)(37217243)</t>
  </si>
  <si>
    <t>标准大床城景房&lt;不退款&gt;&lt;2人入住&gt;</t>
  </si>
  <si>
    <t>Tan/Boon Heng Thomas</t>
  </si>
  <si>
    <t xml:space="preserve">2461359	</t>
  </si>
  <si>
    <t xml:space="preserve">EXP-1906969452	</t>
  </si>
  <si>
    <t xml:space="preserve">17635783036	</t>
  </si>
  <si>
    <t>[曼彻斯特]曼彻斯特波特兰宜必思尚品酒店(Ibis Styles Manchester Portland)(37236203)</t>
  </si>
  <si>
    <t>标准大床房&lt;2人入住&gt;&lt;不退款&gt;&lt;早餐&gt;</t>
  </si>
  <si>
    <t>Merza/Emien</t>
  </si>
  <si>
    <t xml:space="preserve">2464262	</t>
  </si>
  <si>
    <t xml:space="preserve">17648271445	</t>
  </si>
  <si>
    <t>LUO/HONGI</t>
  </si>
  <si>
    <t xml:space="preserve">17677777208	</t>
  </si>
  <si>
    <t>[迈尔斯堡]机场舒适套房酒店(Comfort Inn &amp; Suites Airport)(39044872)</t>
  </si>
  <si>
    <t>套房, 1 张特大床房&lt;2人入住&gt;&lt;不退款&gt;&lt;早餐&gt;</t>
  </si>
  <si>
    <t>Clay/Ronald</t>
  </si>
  <si>
    <t xml:space="preserve">2473683	</t>
  </si>
  <si>
    <t xml:space="preserve">17679819472	</t>
  </si>
  <si>
    <t>[东圣路易斯]皇后娱乐场酒店(Casino Queen Hotel)(39995505)</t>
  </si>
  <si>
    <t>豪华客房，带特大床和赌场景观&lt;不退款&gt;&lt;2人入住&gt;</t>
  </si>
  <si>
    <t>Brown/Nathaniel</t>
  </si>
  <si>
    <t xml:space="preserve">2474899	</t>
  </si>
  <si>
    <t xml:space="preserve">EXP-1911449022	</t>
  </si>
  <si>
    <t xml:space="preserve">17688925152	</t>
  </si>
  <si>
    <t>[罗切斯特]皇家公园酒店(Royal Park Hotel)(40116549)</t>
  </si>
  <si>
    <t>ZHANG/XILIANG,SABET/MOHSEN</t>
  </si>
  <si>
    <t xml:space="preserve">2476308	</t>
  </si>
  <si>
    <t xml:space="preserve">acknowledge	</t>
  </si>
  <si>
    <t xml:space="preserve">17688980655	</t>
  </si>
  <si>
    <t>[斗湖]斗湖金都大酒店(Hotel Emas Tawau)(46883034)</t>
  </si>
  <si>
    <t>nazari/Anizasazila,nazari/Anizasazila</t>
  </si>
  <si>
    <t xml:space="preserve">2476333	</t>
  </si>
  <si>
    <t xml:space="preserve">35045	</t>
  </si>
  <si>
    <t xml:space="preserve">17698387430	</t>
  </si>
  <si>
    <t>[马六甲]马六甲时代酒店(Time Hotel Melaka)(48367021)</t>
  </si>
  <si>
    <t>客房(双床)&lt;不退款&gt;&lt;2人入住&gt;</t>
  </si>
  <si>
    <t>Jejai/Hasrul,Jejai/Hasrul</t>
  </si>
  <si>
    <t xml:space="preserve">2478449	</t>
  </si>
  <si>
    <t xml:space="preserve">17699920211	</t>
  </si>
  <si>
    <t>SHAFIYA/NIJLA</t>
  </si>
  <si>
    <t>取消</t>
  </si>
  <si>
    <t xml:space="preserve">17700360501	</t>
  </si>
  <si>
    <t>[坦帕]坦帕布什花园游乐场汽车旅馆(Tampa Inn Near Busch Gardens)(39974721)</t>
  </si>
  <si>
    <t>豪华客房1张特大床&lt;不退款&gt;&lt;2人入住&gt;</t>
  </si>
  <si>
    <t>Rivers/Christionna</t>
  </si>
  <si>
    <t xml:space="preserve">2479555	</t>
  </si>
  <si>
    <t xml:space="preserve">16368290	</t>
  </si>
  <si>
    <t xml:space="preserve">17480269296	</t>
  </si>
  <si>
    <t>[云顶高原]云顶世界 - 第一大酒店(Resorts World Genting - First World Hotel)(43877572)</t>
  </si>
  <si>
    <t>三人房&lt;不退款&gt;&lt;2人入住&gt;</t>
  </si>
  <si>
    <t>ismail/Zulaika</t>
  </si>
  <si>
    <t>CA5326220328USD</t>
  </si>
  <si>
    <t xml:space="preserve">HBD-74032-320-2081793	</t>
  </si>
  <si>
    <t xml:space="preserve">17614042090	</t>
  </si>
  <si>
    <t>[巴黎]卡洛琳公主酒店(Princesse Caroline)(37221827)</t>
  </si>
  <si>
    <t>标准双人床房&lt;2人入住&gt;&lt;不退款&gt;&lt;早餐&gt;</t>
  </si>
  <si>
    <t>Durand/orianne</t>
  </si>
  <si>
    <t xml:space="preserve">2460231	</t>
  </si>
  <si>
    <t xml:space="preserve">17648220146	</t>
  </si>
  <si>
    <t>经典双床房&lt;不退款&gt;&lt;2人入住&gt;</t>
  </si>
  <si>
    <t>HOW/YAZMIN</t>
  </si>
  <si>
    <t xml:space="preserve">17666271407	</t>
  </si>
  <si>
    <t>[可可海滩]可​​可海滩贝斯特韦斯特套房酒店(Best Western Cocoa Beach Hotel &amp; Suites)(37195825)</t>
  </si>
  <si>
    <t>2张大床房(宠物友好)&lt;不退款&gt;&lt;2人入住&gt;</t>
  </si>
  <si>
    <t>Zillmer/Melissa</t>
  </si>
  <si>
    <t xml:space="preserve">2470934	</t>
  </si>
  <si>
    <t xml:space="preserve">17666368403	</t>
  </si>
  <si>
    <t>[民都鲁]绿庭酒店(Greens Hotel &amp; Suites)(44800459)</t>
  </si>
  <si>
    <t>豪华双人房两张床&lt;2人入住&gt;&lt;不退款&gt;&lt;早餐&gt;</t>
  </si>
  <si>
    <t>ABDULLAH YAKUP/NUR FATIN FARAHANI</t>
  </si>
  <si>
    <t xml:space="preserve">2470970	</t>
  </si>
  <si>
    <t xml:space="preserve">17666795519	</t>
  </si>
  <si>
    <t>Reyes/Julian</t>
  </si>
  <si>
    <t xml:space="preserve">2471162	</t>
  </si>
  <si>
    <t xml:space="preserve">17668337793	</t>
  </si>
  <si>
    <t>[夏洛特]夏洛特市中心假日酒店 - IHG 旗下酒店(Holiday Inn Charlotte Center City, an Ihg Hotel)(44701075)</t>
  </si>
  <si>
    <t>Griffin/Colten</t>
  </si>
  <si>
    <t xml:space="preserve">2472131	</t>
  </si>
  <si>
    <t xml:space="preserve">49928453	</t>
  </si>
  <si>
    <t xml:space="preserve">17677657342	</t>
  </si>
  <si>
    <t>[北安普敦]钟楼诺咸顿酒店(Campanile Hotel Northampton)(37215101)</t>
  </si>
  <si>
    <t>双人房&lt;不退款&gt;&lt;2人入住&gt;</t>
  </si>
  <si>
    <t>Barnes/Rex</t>
  </si>
  <si>
    <t xml:space="preserve">2473640	</t>
  </si>
  <si>
    <t xml:space="preserve">34202UC001114	</t>
  </si>
  <si>
    <t xml:space="preserve">17680316554	</t>
  </si>
  <si>
    <t>[纽约]曼哈顿金融区假日酒店(Holiday Inn Manhattan Financial District, an Ihg Hotel)(37202426)</t>
  </si>
  <si>
    <t>大号床房&lt;不退款&gt;&lt;2人入住&gt;</t>
  </si>
  <si>
    <t>Garcia/Arturo J</t>
  </si>
  <si>
    <t xml:space="preserve">2475106	</t>
  </si>
  <si>
    <t xml:space="preserve">17688581165	</t>
  </si>
  <si>
    <t>[圣艾蒂安－迪鲁夫赖]鲁昂南部奥赛尔原生酒店(The Originals Access, Hôtel Rouen Sud Oissel (P'tit Dej-Hotel))(39684020)</t>
  </si>
  <si>
    <t>客房（1间双人房和1间简易房）&lt;不退款&gt;&lt;2人入住&gt;</t>
  </si>
  <si>
    <t>NAHALI/MAHER</t>
  </si>
  <si>
    <t xml:space="preserve">2476108	</t>
  </si>
  <si>
    <t xml:space="preserve">106399022	</t>
  </si>
  <si>
    <t xml:space="preserve">17690551389	</t>
  </si>
  <si>
    <t>[罗德兹]罗德兹普瑞米尔经典酒店(Premiere Classe Rodez)(39684726)</t>
  </si>
  <si>
    <t>标准间1双人床&lt;不退款&gt;&lt;2人入住&gt;</t>
  </si>
  <si>
    <t>Begler/Pascal</t>
  </si>
  <si>
    <t xml:space="preserve">2477262	</t>
  </si>
  <si>
    <t xml:space="preserve">33764UC000236	</t>
  </si>
  <si>
    <t xml:space="preserve">17697179015	</t>
  </si>
  <si>
    <t>[怡保]近打河畔酒店与公寓(Kinta Riverfront Hotel &amp; Suites)(44793732)</t>
  </si>
  <si>
    <t>Low/Jiun Tsuen</t>
  </si>
  <si>
    <t xml:space="preserve">2477798	</t>
  </si>
  <si>
    <t xml:space="preserve">Acknowledged	</t>
  </si>
  <si>
    <t xml:space="preserve">17698285858	</t>
  </si>
  <si>
    <t>[巴黎]环球18酒店(Hotel du Globe 18)(39681174)</t>
  </si>
  <si>
    <t>双人间&lt;不退款&gt;&lt;2人入住&gt;</t>
  </si>
  <si>
    <t>BOUZIANE/Hassan</t>
  </si>
  <si>
    <t xml:space="preserve">T03772053	</t>
  </si>
  <si>
    <t xml:space="preserve">17698959956	</t>
  </si>
  <si>
    <t>[水原]水原安巴萨多尔酒店(Novotel Ambassador Suwon)(37205308)</t>
  </si>
  <si>
    <t>行政特大床房&lt;1&gt;&lt;2人入住&gt;&lt;不退款&gt;&lt;早餐&gt;</t>
  </si>
  <si>
    <t>YANG/YeonJin</t>
  </si>
  <si>
    <t xml:space="preserve">2478761	</t>
  </si>
  <si>
    <t xml:space="preserve">8748WCN508	</t>
  </si>
  <si>
    <t xml:space="preserve">17706302396	</t>
  </si>
  <si>
    <t>[甘榜茹塔牌]丁加奴苏特拉海滩度假酒店(Sutra Beach Resort, Terengganu)(39035717)</t>
  </si>
  <si>
    <t>豪华海景双床房&lt;不退款&gt;&lt;2人入住&gt;</t>
  </si>
  <si>
    <t>Rusli/Izzati</t>
  </si>
  <si>
    <t xml:space="preserve">21721	</t>
  </si>
  <si>
    <t xml:space="preserve">17706494782	</t>
  </si>
  <si>
    <t>[希什利]伊斯坦布尔哈比皇冠假日酒店(Crowne Plaza Istanbul Harbiye, an Ihg Hotel)(39038127)</t>
  </si>
  <si>
    <t>LI/HONGCHANG,LIN/LIRONG</t>
  </si>
  <si>
    <t xml:space="preserve">2480194	</t>
  </si>
  <si>
    <t xml:space="preserve">17706688787	</t>
  </si>
  <si>
    <t>[纳什维尔]纳什维尔/范德比尔特舒适酒店(Comfort Inn Downtown Nashville/Vanderbilt)(39043824)</t>
  </si>
  <si>
    <t>特大床房&lt;2人入住&gt;&lt;不退款&gt;&lt;早餐&gt;</t>
  </si>
  <si>
    <t>McCullough/Tavarous</t>
  </si>
  <si>
    <t xml:space="preserve">2480315	</t>
  </si>
  <si>
    <t xml:space="preserve">73851323	</t>
  </si>
  <si>
    <t xml:space="preserve">17707081391	</t>
  </si>
  <si>
    <t>[丽贝岛]丽贝岛格林酒店(The Green Hotel Koh Lipe)(46906013)</t>
  </si>
  <si>
    <t>花园景观客房&lt;不退款&gt;&lt;2人入住&gt;</t>
  </si>
  <si>
    <t>chiara gullo/maria,chiara gullo/maria</t>
  </si>
  <si>
    <t xml:space="preserve">2480568	</t>
  </si>
  <si>
    <t xml:space="preserve">17707297686	</t>
  </si>
  <si>
    <t>[西米谷]豪华维斯塔酒店(Grand Vista Hotel)(40076340)</t>
  </si>
  <si>
    <t>豪华2张双人床房&lt;不退款&gt;&lt;2人入住&gt;</t>
  </si>
  <si>
    <t>Massee/Mara Catherine</t>
  </si>
  <si>
    <t xml:space="preserve">2480697	</t>
  </si>
  <si>
    <t xml:space="preserve">17005136096	</t>
  </si>
  <si>
    <t>调整</t>
  </si>
  <si>
    <t>[迈阿密戴德县]迈阿密国际机场酒店(Miami International Airport Hotel)(37209685)</t>
  </si>
  <si>
    <t>标准大号床房&lt;不退款&gt;&lt;2人入住&gt;</t>
  </si>
  <si>
    <t>JONES/WESLEY</t>
  </si>
  <si>
    <t xml:space="preserve">2345284	</t>
  </si>
  <si>
    <t>，</t>
  </si>
  <si>
    <t>17516228859此单多收4.57元待退回</t>
  </si>
  <si>
    <t>A220328120636481</t>
  </si>
  <si>
    <t>A2203281207412566</t>
  </si>
  <si>
    <t>USD / HKD 当前参考汇率: 7.82948</t>
  </si>
  <si>
    <t>总计：10754.98 USD/
84205.9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</si>
  <si>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</si>
  <si>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</si>
  <si>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</si>
  <si>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</si>
  <si>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</si>
  <si>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</si>
  <si>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</si>
  <si>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</si>
  <si>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</si>
  <si>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</si>
  <si>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</si>
  <si>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</si>
  <si>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</si>
  <si>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</si>
  <si>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</si>
  <si>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</si>
  <si>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</si>
  <si>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</si>
  <si>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2022-03-24</t>
  </si>
  <si>
    <t>2480697</t>
  </si>
  <si>
    <t>正大远景宾馆</t>
  </si>
  <si>
    <t>Massee Mara Catherine</t>
  </si>
  <si>
    <t>2022-03-25</t>
  </si>
  <si>
    <t>退房日周结</t>
  </si>
  <si>
    <t>708.79</t>
  </si>
  <si>
    <t>111.00</t>
  </si>
  <si>
    <t>0</t>
  </si>
  <si>
    <t>0.00</t>
  </si>
  <si>
    <t>携程盛景国际直连</t>
  </si>
  <si>
    <t>01.010677</t>
  </si>
  <si>
    <t>2022-03-24 12:49:28</t>
  </si>
  <si>
    <t>否</t>
  </si>
  <si>
    <t>汇智国际旅游发展有限公司</t>
  </si>
  <si>
    <t>直连</t>
  </si>
  <si>
    <t>2480568</t>
  </si>
  <si>
    <t>丽贝岛格林酒店</t>
  </si>
  <si>
    <t>chiara gullo maria,chiara gullo maria</t>
  </si>
  <si>
    <t>217.11</t>
  </si>
  <si>
    <t>34.00</t>
  </si>
  <si>
    <t>2022-03-24 11:31:50</t>
  </si>
  <si>
    <t>2480315</t>
  </si>
  <si>
    <t>纳什维尔/范德比尔特舒适酒店</t>
  </si>
  <si>
    <t>McCullough Tavarous</t>
  </si>
  <si>
    <t>1040.84</t>
  </si>
  <si>
    <t>163.00</t>
  </si>
  <si>
    <t>2022-03-24 05:21:54</t>
  </si>
  <si>
    <t>2022-03-23</t>
  </si>
  <si>
    <t>2480194</t>
  </si>
  <si>
    <t>伊斯坦布尔哈比皇冠假日酒店</t>
  </si>
  <si>
    <t>LI HONGCHANG,LIN LIRONG</t>
  </si>
  <si>
    <t>669.95</t>
  </si>
  <si>
    <t>105.00</t>
  </si>
  <si>
    <t>2022-03-23 23:51:01</t>
  </si>
  <si>
    <t>2480100</t>
  </si>
  <si>
    <t>丁加奴苏特拉海滩度假酒店</t>
  </si>
  <si>
    <t>Rusli Izzati</t>
  </si>
  <si>
    <t>357.31</t>
  </si>
  <si>
    <t>56.00</t>
  </si>
  <si>
    <t>2022-03-24 10:35:06</t>
  </si>
  <si>
    <t>2479555</t>
  </si>
  <si>
    <t>坦帕旅馆 - 近布什公园</t>
  </si>
  <si>
    <t>Rivers Christionna</t>
  </si>
  <si>
    <t>535.96</t>
  </si>
  <si>
    <t>84.00</t>
  </si>
  <si>
    <t>2022-03-23 18:45:41</t>
  </si>
  <si>
    <t>2479316</t>
  </si>
  <si>
    <t>雅加达古德里奇套房酒店</t>
  </si>
  <si>
    <t>SHAFIYA NIJLA</t>
  </si>
  <si>
    <t>312.64</t>
  </si>
  <si>
    <t>49.00</t>
  </si>
  <si>
    <t>-48</t>
  </si>
  <si>
    <t>-312</t>
  </si>
  <si>
    <t>2022-03-23 13:30:35</t>
  </si>
  <si>
    <t>2022-03-22</t>
  </si>
  <si>
    <t>2478761</t>
  </si>
  <si>
    <t>水原安巴萨多尔酒店</t>
  </si>
  <si>
    <t>YANG YeonJin</t>
  </si>
  <si>
    <t>1159.23</t>
  </si>
  <si>
    <t>182.00</t>
  </si>
  <si>
    <t>2022-03-22 23:22:30</t>
  </si>
  <si>
    <t>2478449</t>
  </si>
  <si>
    <t>马六甲时代酒店</t>
  </si>
  <si>
    <t>Jejai Hasrul,Jejai Hasrul</t>
  </si>
  <si>
    <t>108.28</t>
  </si>
  <si>
    <t>17.00</t>
  </si>
  <si>
    <t>2022-03-22 19:13:52</t>
  </si>
  <si>
    <t>2478402</t>
  </si>
  <si>
    <t>环球 18 号酒店</t>
  </si>
  <si>
    <t>BOUZIANE Hassan</t>
  </si>
  <si>
    <t>764.33</t>
  </si>
  <si>
    <t>120.00</t>
  </si>
  <si>
    <t>2022-03-22 18:40:58</t>
  </si>
  <si>
    <t>2478136</t>
  </si>
  <si>
    <t>民都鲁旅馆</t>
  </si>
  <si>
    <t>Song Hua Ong Clement,Song Hua Ong Clement</t>
  </si>
  <si>
    <t>140.13</t>
  </si>
  <si>
    <t>22.00</t>
  </si>
  <si>
    <t>2022-03-22 16:21:14</t>
  </si>
  <si>
    <t>2477981</t>
  </si>
  <si>
    <t>济州岛西归浦Js价值酒店</t>
  </si>
  <si>
    <t>kim jisoo,kim jisoo</t>
  </si>
  <si>
    <t>356.69</t>
  </si>
  <si>
    <t>2022-03-22 14:47:33</t>
  </si>
  <si>
    <t>2477897</t>
  </si>
  <si>
    <t>斯里依斯干达 D 酒店</t>
  </si>
  <si>
    <t>Asyraf Nik</t>
  </si>
  <si>
    <t>222.93</t>
  </si>
  <si>
    <t>35.00</t>
  </si>
  <si>
    <t>2022-03-22 13:08:53</t>
  </si>
  <si>
    <t>2477798</t>
  </si>
  <si>
    <t>近打河畔酒店与公寓</t>
  </si>
  <si>
    <t>Low Jiun Tsuen</t>
  </si>
  <si>
    <t>254.78</t>
  </si>
  <si>
    <t>40.00</t>
  </si>
  <si>
    <t>2022-03-22 11:45:54</t>
  </si>
  <si>
    <t>2477668</t>
  </si>
  <si>
    <t>布鲁克林市中心假日酒店</t>
  </si>
  <si>
    <t>Hammond Mario</t>
  </si>
  <si>
    <t>872.61</t>
  </si>
  <si>
    <t>137.00</t>
  </si>
  <si>
    <t>2022-03-22 08:59:44</t>
  </si>
  <si>
    <t>2477614</t>
  </si>
  <si>
    <t>拉斯维加斯西城赌场及度假村</t>
  </si>
  <si>
    <t>XuDong Yuan</t>
  </si>
  <si>
    <t>528.66</t>
  </si>
  <si>
    <t>83.00</t>
  </si>
  <si>
    <t>2022-03-22 05:41:42</t>
  </si>
  <si>
    <t>2022-03-21</t>
  </si>
  <si>
    <t>2477399</t>
  </si>
  <si>
    <t>阿尔隆-博特卢森堡城市公寓酒店</t>
  </si>
  <si>
    <t>NEYS PATRICK ANTOON</t>
  </si>
  <si>
    <t>420.71</t>
  </si>
  <si>
    <t>66.00</t>
  </si>
  <si>
    <t>2022-03-21 22:05:13</t>
  </si>
  <si>
    <t>2477262</t>
  </si>
  <si>
    <t>罗德兹高级酒店</t>
  </si>
  <si>
    <t>Begler Pascal</t>
  </si>
  <si>
    <t>261.35</t>
  </si>
  <si>
    <t>41.00</t>
  </si>
  <si>
    <t>2022-03-21 20:29:04</t>
  </si>
  <si>
    <t>2477000</t>
  </si>
  <si>
    <t>伦敦北华美达酒店</t>
  </si>
  <si>
    <t>Tang Tom</t>
  </si>
  <si>
    <t>363.34</t>
  </si>
  <si>
    <t>57.00</t>
  </si>
  <si>
    <t>2022-03-21 17:26:27</t>
  </si>
  <si>
    <t>2476664</t>
  </si>
  <si>
    <t>大阪京阪天满桥酒店</t>
  </si>
  <si>
    <t>DU DEQIAN,DU JIHONG</t>
  </si>
  <si>
    <t>337.84</t>
  </si>
  <si>
    <t>53.00</t>
  </si>
  <si>
    <t>2022-03-21 13:12:23</t>
  </si>
  <si>
    <t>2476333</t>
  </si>
  <si>
    <t>斗湖黄金酒店</t>
  </si>
  <si>
    <t>nazari Anizasazila,nazari Anizasazila</t>
  </si>
  <si>
    <t>210.36</t>
  </si>
  <si>
    <t>33.00</t>
  </si>
  <si>
    <t>2022-03-21 09:21:00</t>
  </si>
  <si>
    <t>2476308</t>
  </si>
  <si>
    <t>皇家公园酒店</t>
  </si>
  <si>
    <t>ZHANG XILIANG,SABET MOHSEN</t>
  </si>
  <si>
    <t>8299.47</t>
  </si>
  <si>
    <t>1302.00</t>
  </si>
  <si>
    <t>2022-03-21 08:52:07</t>
  </si>
  <si>
    <t>2476307</t>
  </si>
  <si>
    <t xml:space="preserve">韦斯特马克费尔班克斯酒店及会议中心 </t>
  </si>
  <si>
    <t>GAO HANCHEN,LUO QIAN</t>
  </si>
  <si>
    <t>1217.51</t>
  </si>
  <si>
    <t>191.00</t>
  </si>
  <si>
    <t>2022-03-21 08:35:50</t>
  </si>
  <si>
    <t>2022-03-20</t>
  </si>
  <si>
    <t>2476108</t>
  </si>
  <si>
    <t>奥西尔南鲁昂阿瑟原创酒店（前小迪赫酒店）</t>
  </si>
  <si>
    <t>NAHALI MAHER</t>
  </si>
  <si>
    <t>1070.90</t>
  </si>
  <si>
    <t>168.00</t>
  </si>
  <si>
    <t>2022-03-20 23:12:54</t>
  </si>
  <si>
    <t>2475514</t>
  </si>
  <si>
    <t>迪拜Production City西洋酒店</t>
  </si>
  <si>
    <t>Nie Rongxing</t>
  </si>
  <si>
    <t>662.94</t>
  </si>
  <si>
    <t>104.00</t>
  </si>
  <si>
    <t>2022-03-20 14:57:46</t>
  </si>
  <si>
    <t>2475106</t>
  </si>
  <si>
    <t>曼哈顿金融区假日酒店</t>
  </si>
  <si>
    <t>Garcia Arturo J</t>
  </si>
  <si>
    <t>3837.39</t>
  </si>
  <si>
    <t>602.00</t>
  </si>
  <si>
    <t>2022-03-20 08:38:51</t>
  </si>
  <si>
    <t>2022-03-19</t>
  </si>
  <si>
    <t>2474899</t>
  </si>
  <si>
    <t>皇后赌场酒店</t>
  </si>
  <si>
    <t>Brown Nathaniel</t>
  </si>
  <si>
    <t>548.20</t>
  </si>
  <si>
    <t>86.00</t>
  </si>
  <si>
    <t>2022-03-19 22:17:09</t>
  </si>
  <si>
    <t>2473683</t>
  </si>
  <si>
    <t>Comfort Inn &amp; Suites Airport</t>
  </si>
  <si>
    <t>Clay Ronald</t>
  </si>
  <si>
    <t>1759.33</t>
  </si>
  <si>
    <t>276.00</t>
  </si>
  <si>
    <t>2022-03-19 04:08:13</t>
  </si>
  <si>
    <t>2473640</t>
  </si>
  <si>
    <t>钟楼诺咸顿酒店</t>
  </si>
  <si>
    <t>Barnes Rex</t>
  </si>
  <si>
    <t>387.98</t>
  </si>
  <si>
    <t>61.00</t>
  </si>
  <si>
    <t>2022-03-19 01:28:47</t>
  </si>
  <si>
    <t>2022-03-18</t>
  </si>
  <si>
    <t>2472131</t>
  </si>
  <si>
    <t>夏洛特行政公园皇冠假日酒店</t>
  </si>
  <si>
    <t>Griffin Colten</t>
  </si>
  <si>
    <t>775.97</t>
  </si>
  <si>
    <t>122.00</t>
  </si>
  <si>
    <t>2022-03-18 02:04:30</t>
  </si>
  <si>
    <t>2022-03-17</t>
  </si>
  <si>
    <t>2471829</t>
  </si>
  <si>
    <t>Putra Denny Surya</t>
  </si>
  <si>
    <t>311.99</t>
  </si>
  <si>
    <t>2022-03-17 21:00:39</t>
  </si>
  <si>
    <t>2471162</t>
  </si>
  <si>
    <t>Reyes Julian</t>
  </si>
  <si>
    <t>2022-03-17 14:23:22</t>
  </si>
  <si>
    <t>2470970</t>
  </si>
  <si>
    <t>格林斯套房酒店</t>
  </si>
  <si>
    <t>ABDULLAH YAKUP NUR FATIN FARAHANI</t>
  </si>
  <si>
    <t>299.25</t>
  </si>
  <si>
    <t>47.00</t>
  </si>
  <si>
    <t>2022-03-17 12:26:18</t>
  </si>
  <si>
    <t>2470934</t>
  </si>
  <si>
    <t>可可海滩贝斯特韦斯特套房酒店</t>
  </si>
  <si>
    <t>Zillmer Melissa</t>
  </si>
  <si>
    <t>2139.35</t>
  </si>
  <si>
    <t>336.00</t>
  </si>
  <si>
    <t>2022-03-17 12:02:10</t>
  </si>
  <si>
    <t>2022-03-14</t>
  </si>
  <si>
    <t>2466934</t>
  </si>
  <si>
    <t>斯德哥尔摩斯堪达干草市场酒店</t>
  </si>
  <si>
    <t>LI KEVIN</t>
  </si>
  <si>
    <t>1791.38</t>
  </si>
  <si>
    <t>282.00</t>
  </si>
  <si>
    <t>2022-03-14 21:23:04</t>
  </si>
  <si>
    <t>2466697</t>
  </si>
  <si>
    <t>LUO HONGI</t>
  </si>
  <si>
    <t>2744.24</t>
  </si>
  <si>
    <t>432.00</t>
  </si>
  <si>
    <t>2022-03-14 18:56:11</t>
  </si>
  <si>
    <t>2466675</t>
  </si>
  <si>
    <t>HOW YAZMIN</t>
  </si>
  <si>
    <t>3582.75</t>
  </si>
  <si>
    <t>564.00</t>
  </si>
  <si>
    <t>2022-03-14 18:43:37</t>
  </si>
  <si>
    <t>2022-03-13</t>
  </si>
  <si>
    <t>2464262</t>
  </si>
  <si>
    <t>曼彻斯特波特兰宜必思尚品酒店</t>
  </si>
  <si>
    <t>Merza Emien</t>
  </si>
  <si>
    <t>457.37</t>
  </si>
  <si>
    <t>72.00</t>
  </si>
  <si>
    <t>2022-03-13 07:05:50</t>
  </si>
  <si>
    <t>2022-03-11</t>
  </si>
  <si>
    <t>2461359</t>
  </si>
  <si>
    <t>新罗东滩住宿酒店</t>
  </si>
  <si>
    <t>Tan Boon Heng Thomas</t>
  </si>
  <si>
    <t>1615.53</t>
  </si>
  <si>
    <t>255.00</t>
  </si>
  <si>
    <t>2022-03-11 13:41:18</t>
  </si>
  <si>
    <t>2461065</t>
  </si>
  <si>
    <t>门洛帕克帕洛阿尔托万豪居家酒店</t>
  </si>
  <si>
    <t>LI HAILEI</t>
  </si>
  <si>
    <t>12239.99</t>
  </si>
  <si>
    <t>1932.00</t>
  </si>
  <si>
    <t>2022-03-11 10:47:58</t>
  </si>
  <si>
    <t>2022-03-10</t>
  </si>
  <si>
    <t>2460231</t>
  </si>
  <si>
    <t>卡洛琳公主酒店</t>
  </si>
  <si>
    <t>Durand orianne</t>
  </si>
  <si>
    <t>886.52</t>
  </si>
  <si>
    <t>140.00</t>
  </si>
  <si>
    <t>2022-03-10 19:12:54</t>
  </si>
  <si>
    <t>2022-03-08</t>
  </si>
  <si>
    <t>2454920</t>
  </si>
  <si>
    <t>庞塞圣奥古斯丁汽车旅馆</t>
  </si>
  <si>
    <t>PACHON JUAN CARLOS,SANDOVAL MARIA</t>
  </si>
  <si>
    <t>2773.77</t>
  </si>
  <si>
    <t>438.00</t>
  </si>
  <si>
    <t>2022-03-08 08:20:23</t>
  </si>
  <si>
    <t>2454837</t>
  </si>
  <si>
    <t>底特律米高梅酒店</t>
  </si>
  <si>
    <t>Varela Alfonso</t>
  </si>
  <si>
    <t>1076.58</t>
  </si>
  <si>
    <t>170.00</t>
  </si>
  <si>
    <t>2022-03-08 04:15:26</t>
  </si>
  <si>
    <t>2022-02-28</t>
  </si>
  <si>
    <t>2440470</t>
  </si>
  <si>
    <t>赫纳恩棕榈滩度假酒店</t>
  </si>
  <si>
    <t>GONG ZHAOWEN,ZHANG ZELIN</t>
  </si>
  <si>
    <t>1006.53</t>
  </si>
  <si>
    <t>159.00</t>
  </si>
  <si>
    <t>127.41</t>
  </si>
  <si>
    <t>-31</t>
  </si>
  <si>
    <t>-199</t>
  </si>
  <si>
    <t>2022-02-28 15:02:15</t>
  </si>
  <si>
    <t>2022-02-27</t>
  </si>
  <si>
    <t>2437091</t>
  </si>
  <si>
    <t>玛尔圭酒店</t>
  </si>
  <si>
    <t>Vogan Pam</t>
  </si>
  <si>
    <t>2285.27</t>
  </si>
  <si>
    <t>361.00</t>
  </si>
  <si>
    <t>2022-02-27 06:13:26</t>
  </si>
  <si>
    <t>2022-02-24</t>
  </si>
  <si>
    <t>2434498</t>
  </si>
  <si>
    <t>云顶世界 - 第一大酒店</t>
  </si>
  <si>
    <t>ismail Zulaika</t>
  </si>
  <si>
    <t>208.82</t>
  </si>
  <si>
    <t>2022-02-24 23:52:28</t>
  </si>
  <si>
    <t>2022-02-23</t>
  </si>
  <si>
    <t>2432033</t>
  </si>
  <si>
    <t>金马仑高原世纪松园度假村</t>
  </si>
  <si>
    <t>Faten Faten Johary</t>
  </si>
  <si>
    <t>317.01</t>
  </si>
  <si>
    <t>50.00</t>
  </si>
  <si>
    <t>2022-02-23 14:05:10</t>
  </si>
  <si>
    <t>2022-01-08</t>
  </si>
  <si>
    <t>2379275</t>
  </si>
  <si>
    <t>伦敦莱斯特广场胜利之家酒店</t>
  </si>
  <si>
    <t>Walker Amanda</t>
  </si>
  <si>
    <t>5413.18</t>
  </si>
  <si>
    <t>847.00</t>
  </si>
  <si>
    <t>2022-01-08 18:10:20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</si>
</sst>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7" fillId="16" borderId="1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topLeftCell="A10" workbookViewId="0">
      <selection activeCell="A1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44639</v>
      </c>
      <c r="G2" s="6">
        <v>44643</v>
      </c>
      <c r="H2" s="4">
        <v>1</v>
      </c>
      <c r="I2" s="4">
        <v>4</v>
      </c>
      <c r="J2" s="4">
        <v>4</v>
      </c>
      <c r="K2" s="4" t="s">
        <v>30</v>
      </c>
      <c r="L2" s="4">
        <v>847</v>
      </c>
      <c r="M2" s="4">
        <v>847</v>
      </c>
      <c r="N2" s="4" t="s">
        <v>31</v>
      </c>
      <c r="O2" s="4" t="s">
        <v>32</v>
      </c>
      <c r="P2" s="4" t="s">
        <v>33</v>
      </c>
      <c r="Q2" s="4">
        <v>0</v>
      </c>
      <c r="R2" s="7">
        <v>44569</v>
      </c>
      <c r="S2" s="6">
        <v>44646</v>
      </c>
      <c r="T2" s="4" t="s">
        <v>34</v>
      </c>
      <c r="U2" s="4">
        <v>847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44640</v>
      </c>
      <c r="G3" s="6">
        <v>44643</v>
      </c>
      <c r="H3" s="4">
        <v>1</v>
      </c>
      <c r="I3" s="4">
        <v>3</v>
      </c>
      <c r="J3" s="4">
        <v>3</v>
      </c>
      <c r="K3" s="4" t="s">
        <v>30</v>
      </c>
      <c r="L3" s="4">
        <v>361</v>
      </c>
      <c r="M3" s="4">
        <v>361</v>
      </c>
      <c r="N3" s="4" t="s">
        <v>40</v>
      </c>
      <c r="O3" s="4" t="s">
        <v>32</v>
      </c>
      <c r="P3" s="4" t="s">
        <v>33</v>
      </c>
      <c r="Q3" s="4">
        <v>0</v>
      </c>
      <c r="R3" s="7">
        <v>44619</v>
      </c>
      <c r="S3" s="6">
        <v>44646</v>
      </c>
      <c r="T3" s="4" t="s">
        <v>34</v>
      </c>
      <c r="U3" s="4">
        <v>361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44642</v>
      </c>
      <c r="G4" s="6">
        <v>44643</v>
      </c>
      <c r="H4" s="4">
        <v>1</v>
      </c>
      <c r="I4" s="4">
        <v>1</v>
      </c>
      <c r="J4" s="4">
        <v>1</v>
      </c>
      <c r="K4" s="4" t="s">
        <v>30</v>
      </c>
      <c r="L4" s="4">
        <v>159</v>
      </c>
      <c r="M4" s="4">
        <v>159</v>
      </c>
      <c r="N4" s="4" t="s">
        <v>46</v>
      </c>
      <c r="O4" s="4" t="s">
        <v>32</v>
      </c>
      <c r="P4" s="4" t="s">
        <v>33</v>
      </c>
      <c r="Q4" s="4">
        <v>0</v>
      </c>
      <c r="R4" s="7">
        <v>44620</v>
      </c>
      <c r="S4" s="6">
        <v>44646</v>
      </c>
      <c r="T4" s="4" t="s">
        <v>34</v>
      </c>
      <c r="U4" s="4">
        <v>159</v>
      </c>
      <c r="V4" s="4">
        <v>0</v>
      </c>
      <c r="W4" s="4">
        <v>0</v>
      </c>
      <c r="X4" s="4" t="s">
        <v>41</v>
      </c>
      <c r="Y4" s="4" t="s">
        <v>47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44642</v>
      </c>
      <c r="G5" s="6">
        <v>44643</v>
      </c>
      <c r="H5" s="4">
        <v>1</v>
      </c>
      <c r="I5" s="4">
        <v>1</v>
      </c>
      <c r="J5" s="4">
        <v>1</v>
      </c>
      <c r="K5" s="4" t="s">
        <v>30</v>
      </c>
      <c r="L5" s="4">
        <v>-27.02</v>
      </c>
      <c r="M5" s="4">
        <v>-27.02</v>
      </c>
      <c r="N5" s="4" t="s">
        <v>46</v>
      </c>
      <c r="O5" s="4" t="s">
        <v>32</v>
      </c>
      <c r="P5" s="4" t="s">
        <v>33</v>
      </c>
      <c r="Q5" s="4">
        <v>0</v>
      </c>
      <c r="R5" s="7">
        <v>44620</v>
      </c>
      <c r="S5" s="6">
        <v>44646</v>
      </c>
      <c r="T5" s="4" t="s">
        <v>34</v>
      </c>
      <c r="U5" s="4">
        <v>-27.02</v>
      </c>
      <c r="V5" s="4">
        <v>0</v>
      </c>
      <c r="W5" s="4">
        <v>0</v>
      </c>
      <c r="X5" s="4" t="s">
        <v>41</v>
      </c>
      <c r="Y5" s="4" t="s">
        <v>47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44640</v>
      </c>
      <c r="G6" s="6">
        <v>44643</v>
      </c>
      <c r="H6" s="4">
        <v>1</v>
      </c>
      <c r="I6" s="4">
        <v>3</v>
      </c>
      <c r="J6" s="4">
        <v>3</v>
      </c>
      <c r="K6" s="4" t="s">
        <v>30</v>
      </c>
      <c r="L6" s="4">
        <v>438</v>
      </c>
      <c r="M6" s="4">
        <v>438</v>
      </c>
      <c r="N6" s="4" t="s">
        <v>52</v>
      </c>
      <c r="O6" s="4" t="s">
        <v>32</v>
      </c>
      <c r="P6" s="4" t="s">
        <v>33</v>
      </c>
      <c r="Q6" s="4">
        <v>0</v>
      </c>
      <c r="R6" s="7">
        <v>44628</v>
      </c>
      <c r="S6" s="6">
        <v>44646</v>
      </c>
      <c r="T6" s="4" t="s">
        <v>34</v>
      </c>
      <c r="U6" s="4">
        <v>438</v>
      </c>
      <c r="V6" s="4">
        <v>0</v>
      </c>
      <c r="W6" s="4">
        <v>0</v>
      </c>
      <c r="X6" s="4" t="s">
        <v>41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44641</v>
      </c>
      <c r="G7" s="6">
        <v>44643</v>
      </c>
      <c r="H7" s="4">
        <v>1</v>
      </c>
      <c r="I7" s="4">
        <v>2</v>
      </c>
      <c r="J7" s="4">
        <v>2</v>
      </c>
      <c r="K7" s="4" t="s">
        <v>30</v>
      </c>
      <c r="L7" s="4">
        <v>282</v>
      </c>
      <c r="M7" s="4">
        <v>282</v>
      </c>
      <c r="N7" s="4" t="s">
        <v>57</v>
      </c>
      <c r="O7" s="4" t="s">
        <v>32</v>
      </c>
      <c r="P7" s="4" t="s">
        <v>33</v>
      </c>
      <c r="Q7" s="4">
        <v>0</v>
      </c>
      <c r="R7" s="7">
        <v>44634</v>
      </c>
      <c r="S7" s="6">
        <v>44646</v>
      </c>
      <c r="T7" s="4" t="s">
        <v>34</v>
      </c>
      <c r="U7" s="4">
        <v>282</v>
      </c>
      <c r="V7" s="4">
        <v>0</v>
      </c>
      <c r="W7" s="4">
        <v>0</v>
      </c>
      <c r="X7" s="4" t="s">
        <v>58</v>
      </c>
      <c r="Y7" s="4" t="s">
        <v>41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44642</v>
      </c>
      <c r="G8" s="6">
        <v>44643</v>
      </c>
      <c r="H8" s="4">
        <v>1</v>
      </c>
      <c r="I8" s="4">
        <v>1</v>
      </c>
      <c r="J8" s="4">
        <v>1</v>
      </c>
      <c r="K8" s="4" t="s">
        <v>30</v>
      </c>
      <c r="L8" s="4">
        <v>49</v>
      </c>
      <c r="M8" s="4">
        <v>49</v>
      </c>
      <c r="N8" s="4" t="s">
        <v>62</v>
      </c>
      <c r="O8" s="4" t="s">
        <v>32</v>
      </c>
      <c r="P8" s="4" t="s">
        <v>33</v>
      </c>
      <c r="Q8" s="4">
        <v>0</v>
      </c>
      <c r="R8" s="7">
        <v>44637</v>
      </c>
      <c r="S8" s="6">
        <v>44646</v>
      </c>
      <c r="T8" s="4" t="s">
        <v>34</v>
      </c>
      <c r="U8" s="4">
        <v>49</v>
      </c>
      <c r="V8" s="4">
        <v>0</v>
      </c>
      <c r="W8" s="4">
        <v>0</v>
      </c>
      <c r="X8" s="4" t="s">
        <v>63</v>
      </c>
      <c r="Y8" s="4" t="s">
        <v>41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44642</v>
      </c>
      <c r="G9" s="6">
        <v>44643</v>
      </c>
      <c r="H9" s="4">
        <v>1</v>
      </c>
      <c r="I9" s="4">
        <v>1</v>
      </c>
      <c r="J9" s="4">
        <v>1</v>
      </c>
      <c r="K9" s="4" t="s">
        <v>30</v>
      </c>
      <c r="L9" s="4">
        <v>104</v>
      </c>
      <c r="M9" s="4">
        <v>104</v>
      </c>
      <c r="N9" s="4" t="s">
        <v>67</v>
      </c>
      <c r="O9" s="4" t="s">
        <v>32</v>
      </c>
      <c r="P9" s="4" t="s">
        <v>33</v>
      </c>
      <c r="Q9" s="4">
        <v>0</v>
      </c>
      <c r="R9" s="7">
        <v>44640</v>
      </c>
      <c r="S9" s="6">
        <v>44646</v>
      </c>
      <c r="T9" s="4" t="s">
        <v>34</v>
      </c>
      <c r="U9" s="4">
        <v>104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51</v>
      </c>
      <c r="F10" s="6">
        <v>44642</v>
      </c>
      <c r="G10" s="6">
        <v>44643</v>
      </c>
      <c r="H10" s="4">
        <v>1</v>
      </c>
      <c r="I10" s="4">
        <v>1</v>
      </c>
      <c r="J10" s="4">
        <v>1</v>
      </c>
      <c r="K10" s="4" t="s">
        <v>30</v>
      </c>
      <c r="L10" s="4">
        <v>191</v>
      </c>
      <c r="M10" s="4">
        <v>191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44641</v>
      </c>
      <c r="S10" s="6">
        <v>44646</v>
      </c>
      <c r="T10" s="4" t="s">
        <v>34</v>
      </c>
      <c r="U10" s="4">
        <v>191</v>
      </c>
      <c r="V10" s="4">
        <v>0</v>
      </c>
      <c r="W10" s="4">
        <v>0</v>
      </c>
      <c r="X10" s="4" t="s">
        <v>41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44642</v>
      </c>
      <c r="G11" s="6">
        <v>44643</v>
      </c>
      <c r="H11" s="4">
        <v>1</v>
      </c>
      <c r="I11" s="4">
        <v>1</v>
      </c>
      <c r="J11" s="4">
        <v>1</v>
      </c>
      <c r="K11" s="4" t="s">
        <v>30</v>
      </c>
      <c r="L11" s="4">
        <v>53</v>
      </c>
      <c r="M11" s="4">
        <v>53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44641</v>
      </c>
      <c r="S11" s="6">
        <v>44646</v>
      </c>
      <c r="T11" s="4" t="s">
        <v>34</v>
      </c>
      <c r="U11" s="4">
        <v>53</v>
      </c>
      <c r="V11" s="4">
        <v>0</v>
      </c>
      <c r="W11" s="4">
        <v>0</v>
      </c>
      <c r="X11" s="4" t="s">
        <v>76</v>
      </c>
      <c r="Y11" s="4" t="s">
        <v>41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44642</v>
      </c>
      <c r="G12" s="6">
        <v>44643</v>
      </c>
      <c r="H12" s="4">
        <v>1</v>
      </c>
      <c r="I12" s="4">
        <v>1</v>
      </c>
      <c r="J12" s="4">
        <v>1</v>
      </c>
      <c r="K12" s="4" t="s">
        <v>30</v>
      </c>
      <c r="L12" s="4">
        <v>57</v>
      </c>
      <c r="M12" s="4">
        <v>57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44641</v>
      </c>
      <c r="S12" s="6">
        <v>44646</v>
      </c>
      <c r="T12" s="4" t="s">
        <v>34</v>
      </c>
      <c r="U12" s="4">
        <v>57</v>
      </c>
      <c r="V12" s="4">
        <v>0</v>
      </c>
      <c r="W12" s="4">
        <v>0</v>
      </c>
      <c r="X12" s="4" t="s">
        <v>81</v>
      </c>
      <c r="Y12" s="4" t="s">
        <v>41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44642</v>
      </c>
      <c r="G13" s="6">
        <v>44643</v>
      </c>
      <c r="H13" s="4">
        <v>1</v>
      </c>
      <c r="I13" s="4">
        <v>1</v>
      </c>
      <c r="J13" s="4">
        <v>1</v>
      </c>
      <c r="K13" s="4" t="s">
        <v>30</v>
      </c>
      <c r="L13" s="4">
        <v>66</v>
      </c>
      <c r="M13" s="4">
        <v>66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44641</v>
      </c>
      <c r="S13" s="6">
        <v>44646</v>
      </c>
      <c r="T13" s="4" t="s">
        <v>34</v>
      </c>
      <c r="U13" s="4">
        <v>66</v>
      </c>
      <c r="V13" s="4">
        <v>0</v>
      </c>
      <c r="W13" s="4">
        <v>0</v>
      </c>
      <c r="X13" s="4" t="s">
        <v>86</v>
      </c>
      <c r="Y13" s="4" t="s">
        <v>41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44642</v>
      </c>
      <c r="G14" s="6">
        <v>44643</v>
      </c>
      <c r="H14" s="4">
        <v>1</v>
      </c>
      <c r="I14" s="4">
        <v>1</v>
      </c>
      <c r="J14" s="4">
        <v>1</v>
      </c>
      <c r="K14" s="4" t="s">
        <v>30</v>
      </c>
      <c r="L14" s="4">
        <v>83</v>
      </c>
      <c r="M14" s="4">
        <v>83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44642</v>
      </c>
      <c r="S14" s="6">
        <v>44646</v>
      </c>
      <c r="T14" s="4" t="s">
        <v>34</v>
      </c>
      <c r="U14" s="4">
        <v>83</v>
      </c>
      <c r="V14" s="4">
        <v>0</v>
      </c>
      <c r="W14" s="4">
        <v>0</v>
      </c>
      <c r="X14" s="4" t="s">
        <v>41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44642</v>
      </c>
      <c r="G15" s="6">
        <v>44643</v>
      </c>
      <c r="H15" s="4">
        <v>1</v>
      </c>
      <c r="I15" s="4">
        <v>1</v>
      </c>
      <c r="J15" s="4">
        <v>1</v>
      </c>
      <c r="K15" s="4" t="s">
        <v>30</v>
      </c>
      <c r="L15" s="4">
        <v>137</v>
      </c>
      <c r="M15" s="4">
        <v>137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44642</v>
      </c>
      <c r="S15" s="6">
        <v>44646</v>
      </c>
      <c r="T15" s="4" t="s">
        <v>34</v>
      </c>
      <c r="U15" s="4">
        <v>137</v>
      </c>
      <c r="V15" s="4">
        <v>0</v>
      </c>
      <c r="W15" s="4">
        <v>0</v>
      </c>
      <c r="X15" s="4" t="s">
        <v>41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44642</v>
      </c>
      <c r="G16" s="6">
        <v>44643</v>
      </c>
      <c r="H16" s="4">
        <v>1</v>
      </c>
      <c r="I16" s="4">
        <v>1</v>
      </c>
      <c r="J16" s="4">
        <v>1</v>
      </c>
      <c r="K16" s="4" t="s">
        <v>30</v>
      </c>
      <c r="L16" s="4">
        <v>35</v>
      </c>
      <c r="M16" s="4">
        <v>35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44642</v>
      </c>
      <c r="S16" s="6">
        <v>44646</v>
      </c>
      <c r="T16" s="4" t="s">
        <v>34</v>
      </c>
      <c r="U16" s="4">
        <v>35</v>
      </c>
      <c r="V16" s="4">
        <v>0</v>
      </c>
      <c r="W16" s="4">
        <v>0</v>
      </c>
      <c r="X16" s="4" t="s">
        <v>101</v>
      </c>
      <c r="Y16" s="4" t="s">
        <v>41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44642</v>
      </c>
      <c r="G17" s="6">
        <v>44643</v>
      </c>
      <c r="H17" s="4">
        <v>1</v>
      </c>
      <c r="I17" s="4">
        <v>1</v>
      </c>
      <c r="J17" s="4">
        <v>1</v>
      </c>
      <c r="K17" s="4" t="s">
        <v>30</v>
      </c>
      <c r="L17" s="4">
        <v>56</v>
      </c>
      <c r="M17" s="4">
        <v>56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44642</v>
      </c>
      <c r="S17" s="6">
        <v>44646</v>
      </c>
      <c r="T17" s="4" t="s">
        <v>34</v>
      </c>
      <c r="U17" s="4">
        <v>56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44642</v>
      </c>
      <c r="G18" s="6">
        <v>44643</v>
      </c>
      <c r="H18" s="4">
        <v>1</v>
      </c>
      <c r="I18" s="4">
        <v>1</v>
      </c>
      <c r="J18" s="4">
        <v>1</v>
      </c>
      <c r="K18" s="4" t="s">
        <v>30</v>
      </c>
      <c r="L18" s="4">
        <v>22</v>
      </c>
      <c r="M18" s="4">
        <v>22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44642</v>
      </c>
      <c r="S18" s="6">
        <v>44646</v>
      </c>
      <c r="T18" s="4" t="s">
        <v>34</v>
      </c>
      <c r="U18" s="4">
        <v>22</v>
      </c>
      <c r="V18" s="4">
        <v>0</v>
      </c>
      <c r="W18" s="4">
        <v>0</v>
      </c>
      <c r="X18" s="4" t="s">
        <v>112</v>
      </c>
      <c r="Y18" s="4" t="s">
        <v>41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29</v>
      </c>
      <c r="F19" s="6">
        <v>44643</v>
      </c>
      <c r="G19" s="6">
        <v>44644</v>
      </c>
      <c r="H19" s="4">
        <v>1</v>
      </c>
      <c r="I19" s="4">
        <v>1</v>
      </c>
      <c r="J19" s="4">
        <v>1</v>
      </c>
      <c r="K19" s="4" t="s">
        <v>30</v>
      </c>
      <c r="L19" s="4">
        <v>50</v>
      </c>
      <c r="M19" s="4">
        <v>50</v>
      </c>
      <c r="N19" s="4" t="s">
        <v>115</v>
      </c>
      <c r="O19" s="4" t="s">
        <v>116</v>
      </c>
      <c r="P19" s="4" t="s">
        <v>33</v>
      </c>
      <c r="Q19" s="4">
        <v>0</v>
      </c>
      <c r="R19" s="7">
        <v>44615</v>
      </c>
      <c r="S19" s="6">
        <v>44647</v>
      </c>
      <c r="T19" s="4" t="s">
        <v>34</v>
      </c>
      <c r="U19" s="4">
        <v>50</v>
      </c>
      <c r="V19" s="4">
        <v>0</v>
      </c>
      <c r="W19" s="4">
        <v>0</v>
      </c>
      <c r="X19" s="4" t="s">
        <v>117</v>
      </c>
      <c r="Y19" s="4" t="s">
        <v>41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44643</v>
      </c>
      <c r="G20" s="6">
        <v>44644</v>
      </c>
      <c r="H20" s="4">
        <v>1</v>
      </c>
      <c r="I20" s="4">
        <v>1</v>
      </c>
      <c r="J20" s="4">
        <v>1</v>
      </c>
      <c r="K20" s="4" t="s">
        <v>30</v>
      </c>
      <c r="L20" s="4">
        <v>170</v>
      </c>
      <c r="M20" s="4">
        <v>170</v>
      </c>
      <c r="N20" s="4" t="s">
        <v>121</v>
      </c>
      <c r="O20" s="4" t="s">
        <v>116</v>
      </c>
      <c r="P20" s="4" t="s">
        <v>33</v>
      </c>
      <c r="Q20" s="4">
        <v>0</v>
      </c>
      <c r="R20" s="7">
        <v>44628</v>
      </c>
      <c r="S20" s="6">
        <v>44647</v>
      </c>
      <c r="T20" s="4" t="s">
        <v>34</v>
      </c>
      <c r="U20" s="4">
        <v>170</v>
      </c>
      <c r="V20" s="4">
        <v>0</v>
      </c>
      <c r="W20" s="4">
        <v>0</v>
      </c>
      <c r="X20" s="4" t="s">
        <v>41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44637</v>
      </c>
      <c r="G21" s="6">
        <v>44644</v>
      </c>
      <c r="H21" s="4">
        <v>1</v>
      </c>
      <c r="I21" s="4">
        <v>7</v>
      </c>
      <c r="J21" s="4">
        <v>7</v>
      </c>
      <c r="K21" s="4" t="s">
        <v>30</v>
      </c>
      <c r="L21" s="4">
        <v>1932</v>
      </c>
      <c r="M21" s="4">
        <v>1932</v>
      </c>
      <c r="N21" s="4" t="s">
        <v>126</v>
      </c>
      <c r="O21" s="4" t="s">
        <v>116</v>
      </c>
      <c r="P21" s="4" t="s">
        <v>33</v>
      </c>
      <c r="Q21" s="4">
        <v>0</v>
      </c>
      <c r="R21" s="7">
        <v>44631</v>
      </c>
      <c r="S21" s="6">
        <v>44647</v>
      </c>
      <c r="T21" s="4" t="s">
        <v>34</v>
      </c>
      <c r="U21" s="4">
        <v>1932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44641</v>
      </c>
      <c r="G22" s="6">
        <v>44644</v>
      </c>
      <c r="H22" s="4">
        <v>1</v>
      </c>
      <c r="I22" s="4">
        <v>3</v>
      </c>
      <c r="J22" s="4">
        <v>3</v>
      </c>
      <c r="K22" s="4" t="s">
        <v>30</v>
      </c>
      <c r="L22" s="4">
        <v>255</v>
      </c>
      <c r="M22" s="4">
        <v>255</v>
      </c>
      <c r="N22" s="4" t="s">
        <v>132</v>
      </c>
      <c r="O22" s="4" t="s">
        <v>116</v>
      </c>
      <c r="P22" s="4" t="s">
        <v>33</v>
      </c>
      <c r="Q22" s="4">
        <v>0</v>
      </c>
      <c r="R22" s="7">
        <v>44631</v>
      </c>
      <c r="S22" s="6">
        <v>44647</v>
      </c>
      <c r="T22" s="4" t="s">
        <v>34</v>
      </c>
      <c r="U22" s="4">
        <v>255</v>
      </c>
      <c r="V22" s="4">
        <v>0</v>
      </c>
      <c r="W22" s="4">
        <v>0</v>
      </c>
      <c r="X22" s="4" t="s">
        <v>133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44643</v>
      </c>
      <c r="G23" s="6">
        <v>44644</v>
      </c>
      <c r="H23" s="4">
        <v>1</v>
      </c>
      <c r="I23" s="4">
        <v>1</v>
      </c>
      <c r="J23" s="4">
        <v>1</v>
      </c>
      <c r="K23" s="4" t="s">
        <v>30</v>
      </c>
      <c r="L23" s="4">
        <v>72</v>
      </c>
      <c r="M23" s="4">
        <v>72</v>
      </c>
      <c r="N23" s="4" t="s">
        <v>138</v>
      </c>
      <c r="O23" s="4" t="s">
        <v>116</v>
      </c>
      <c r="P23" s="4" t="s">
        <v>33</v>
      </c>
      <c r="Q23" s="4">
        <v>0</v>
      </c>
      <c r="R23" s="7">
        <v>44633</v>
      </c>
      <c r="S23" s="6">
        <v>44647</v>
      </c>
      <c r="T23" s="4" t="s">
        <v>34</v>
      </c>
      <c r="U23" s="4">
        <v>72</v>
      </c>
      <c r="V23" s="4">
        <v>0</v>
      </c>
      <c r="W23" s="4">
        <v>0</v>
      </c>
      <c r="X23" s="4" t="s">
        <v>139</v>
      </c>
      <c r="Y23" s="4" t="s">
        <v>41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55</v>
      </c>
      <c r="E24" s="4" t="s">
        <v>56</v>
      </c>
      <c r="F24" s="6">
        <v>44641</v>
      </c>
      <c r="G24" s="6">
        <v>44644</v>
      </c>
      <c r="H24" s="4">
        <v>1</v>
      </c>
      <c r="I24" s="4">
        <v>3</v>
      </c>
      <c r="J24" s="4">
        <v>3</v>
      </c>
      <c r="K24" s="4" t="s">
        <v>30</v>
      </c>
      <c r="L24" s="4">
        <v>432</v>
      </c>
      <c r="M24" s="4">
        <v>432</v>
      </c>
      <c r="N24" s="4" t="s">
        <v>141</v>
      </c>
      <c r="O24" s="4" t="s">
        <v>116</v>
      </c>
      <c r="P24" s="4" t="s">
        <v>33</v>
      </c>
      <c r="Q24" s="4">
        <v>0</v>
      </c>
      <c r="R24" s="7">
        <v>44634</v>
      </c>
      <c r="S24" s="6">
        <v>44647</v>
      </c>
      <c r="T24" s="4" t="s">
        <v>34</v>
      </c>
      <c r="U24" s="4">
        <v>432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44643</v>
      </c>
      <c r="G25" s="6">
        <v>44644</v>
      </c>
      <c r="H25" s="4">
        <v>1</v>
      </c>
      <c r="I25" s="4">
        <v>1</v>
      </c>
      <c r="J25" s="4">
        <v>1</v>
      </c>
      <c r="K25" s="4" t="s">
        <v>30</v>
      </c>
      <c r="L25" s="4">
        <v>276</v>
      </c>
      <c r="M25" s="4">
        <v>276</v>
      </c>
      <c r="N25" s="4" t="s">
        <v>145</v>
      </c>
      <c r="O25" s="4" t="s">
        <v>116</v>
      </c>
      <c r="P25" s="4" t="s">
        <v>33</v>
      </c>
      <c r="Q25" s="4">
        <v>0</v>
      </c>
      <c r="R25" s="7">
        <v>44639</v>
      </c>
      <c r="S25" s="6">
        <v>44647</v>
      </c>
      <c r="T25" s="4" t="s">
        <v>34</v>
      </c>
      <c r="U25" s="4">
        <v>276</v>
      </c>
      <c r="V25" s="4">
        <v>0</v>
      </c>
      <c r="W25" s="4">
        <v>0</v>
      </c>
      <c r="X25" s="4" t="s">
        <v>146</v>
      </c>
      <c r="Y25" s="4" t="s">
        <v>41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44643</v>
      </c>
      <c r="G26" s="6">
        <v>44644</v>
      </c>
      <c r="H26" s="4">
        <v>1</v>
      </c>
      <c r="I26" s="4">
        <v>1</v>
      </c>
      <c r="J26" s="4">
        <v>1</v>
      </c>
      <c r="K26" s="4" t="s">
        <v>30</v>
      </c>
      <c r="L26" s="4">
        <v>86</v>
      </c>
      <c r="M26" s="4">
        <v>86</v>
      </c>
      <c r="N26" s="4" t="s">
        <v>150</v>
      </c>
      <c r="O26" s="4" t="s">
        <v>116</v>
      </c>
      <c r="P26" s="4" t="s">
        <v>33</v>
      </c>
      <c r="Q26" s="4">
        <v>0</v>
      </c>
      <c r="R26" s="7">
        <v>44639</v>
      </c>
      <c r="S26" s="6">
        <v>44647</v>
      </c>
      <c r="T26" s="4" t="s">
        <v>34</v>
      </c>
      <c r="U26" s="4">
        <v>86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120</v>
      </c>
      <c r="F27" s="6">
        <v>44641</v>
      </c>
      <c r="G27" s="6">
        <v>44644</v>
      </c>
      <c r="H27" s="4">
        <v>2</v>
      </c>
      <c r="I27" s="4">
        <v>3</v>
      </c>
      <c r="J27" s="4">
        <v>6</v>
      </c>
      <c r="K27" s="4" t="s">
        <v>30</v>
      </c>
      <c r="L27" s="4">
        <v>1302</v>
      </c>
      <c r="M27" s="4">
        <v>1302</v>
      </c>
      <c r="N27" s="4" t="s">
        <v>155</v>
      </c>
      <c r="O27" s="4" t="s">
        <v>116</v>
      </c>
      <c r="P27" s="4" t="s">
        <v>33</v>
      </c>
      <c r="Q27" s="4">
        <v>0</v>
      </c>
      <c r="R27" s="7">
        <v>44641</v>
      </c>
      <c r="S27" s="6">
        <v>44647</v>
      </c>
      <c r="T27" s="4" t="s">
        <v>34</v>
      </c>
      <c r="U27" s="4">
        <v>1302</v>
      </c>
      <c r="V27" s="4">
        <v>0</v>
      </c>
      <c r="W27" s="4">
        <v>0</v>
      </c>
      <c r="X27" s="4" t="s">
        <v>156</v>
      </c>
      <c r="Y27" s="4" t="s">
        <v>157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66</v>
      </c>
      <c r="F28" s="6">
        <v>44643</v>
      </c>
      <c r="G28" s="6">
        <v>44644</v>
      </c>
      <c r="H28" s="4">
        <v>1</v>
      </c>
      <c r="I28" s="4">
        <v>1</v>
      </c>
      <c r="J28" s="4">
        <v>1</v>
      </c>
      <c r="K28" s="4" t="s">
        <v>30</v>
      </c>
      <c r="L28" s="4">
        <v>33</v>
      </c>
      <c r="M28" s="4">
        <v>33</v>
      </c>
      <c r="N28" s="4" t="s">
        <v>160</v>
      </c>
      <c r="O28" s="4" t="s">
        <v>116</v>
      </c>
      <c r="P28" s="4" t="s">
        <v>33</v>
      </c>
      <c r="Q28" s="4">
        <v>0</v>
      </c>
      <c r="R28" s="7">
        <v>44641</v>
      </c>
      <c r="S28" s="6">
        <v>44647</v>
      </c>
      <c r="T28" s="4" t="s">
        <v>34</v>
      </c>
      <c r="U28" s="4">
        <v>33</v>
      </c>
      <c r="V28" s="4">
        <v>0</v>
      </c>
      <c r="W28" s="4">
        <v>0</v>
      </c>
      <c r="X28" s="4" t="s">
        <v>161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44643</v>
      </c>
      <c r="G29" s="6">
        <v>44644</v>
      </c>
      <c r="H29" s="4">
        <v>1</v>
      </c>
      <c r="I29" s="4">
        <v>1</v>
      </c>
      <c r="J29" s="4">
        <v>1</v>
      </c>
      <c r="K29" s="4" t="s">
        <v>30</v>
      </c>
      <c r="L29" s="4">
        <v>17</v>
      </c>
      <c r="M29" s="4">
        <v>17</v>
      </c>
      <c r="N29" s="4" t="s">
        <v>166</v>
      </c>
      <c r="O29" s="4" t="s">
        <v>116</v>
      </c>
      <c r="P29" s="4" t="s">
        <v>33</v>
      </c>
      <c r="Q29" s="4">
        <v>0</v>
      </c>
      <c r="R29" s="7">
        <v>44642</v>
      </c>
      <c r="S29" s="6">
        <v>44647</v>
      </c>
      <c r="T29" s="4" t="s">
        <v>34</v>
      </c>
      <c r="U29" s="4">
        <v>17</v>
      </c>
      <c r="V29" s="4">
        <v>0</v>
      </c>
      <c r="W29" s="4">
        <v>0</v>
      </c>
      <c r="X29" s="4" t="s">
        <v>167</v>
      </c>
      <c r="Y29" s="4" t="s">
        <v>41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60</v>
      </c>
      <c r="E30" s="4" t="s">
        <v>61</v>
      </c>
      <c r="F30" s="6">
        <v>44643</v>
      </c>
      <c r="G30" s="6">
        <v>44644</v>
      </c>
      <c r="H30" s="4">
        <v>1</v>
      </c>
      <c r="I30" s="4">
        <v>1</v>
      </c>
      <c r="J30" s="4">
        <v>1</v>
      </c>
      <c r="K30" s="4" t="s">
        <v>30</v>
      </c>
      <c r="L30" s="4">
        <v>49</v>
      </c>
      <c r="M30" s="4">
        <v>49</v>
      </c>
      <c r="N30" s="4" t="s">
        <v>169</v>
      </c>
      <c r="O30" s="4" t="s">
        <v>116</v>
      </c>
      <c r="P30" s="4" t="s">
        <v>33</v>
      </c>
      <c r="Q30" s="4">
        <v>0</v>
      </c>
      <c r="R30" s="7">
        <v>44643</v>
      </c>
      <c r="S30" s="6">
        <v>44647</v>
      </c>
      <c r="T30" s="4" t="s">
        <v>34</v>
      </c>
      <c r="U30" s="4">
        <v>49</v>
      </c>
      <c r="V30" s="4">
        <v>0</v>
      </c>
      <c r="W30" s="4">
        <v>0</v>
      </c>
      <c r="X30" s="4" t="s">
        <v>41</v>
      </c>
      <c r="Y30" s="4" t="s">
        <v>41</v>
      </c>
    </row>
    <row r="31" s="4" customFormat="1" spans="1:25">
      <c r="A31" s="4" t="s">
        <v>168</v>
      </c>
      <c r="B31" s="4" t="s">
        <v>26</v>
      </c>
      <c r="C31" s="4" t="s">
        <v>170</v>
      </c>
      <c r="D31" s="4" t="s">
        <v>60</v>
      </c>
      <c r="E31" s="4" t="s">
        <v>61</v>
      </c>
      <c r="F31" s="6">
        <v>44643</v>
      </c>
      <c r="G31" s="6">
        <v>44644</v>
      </c>
      <c r="H31" s="4">
        <v>1</v>
      </c>
      <c r="I31" s="4">
        <v>1</v>
      </c>
      <c r="J31" s="4">
        <v>1</v>
      </c>
      <c r="K31" s="4" t="s">
        <v>30</v>
      </c>
      <c r="L31" s="4">
        <v>-49</v>
      </c>
      <c r="M31" s="4">
        <v>-49</v>
      </c>
      <c r="N31" s="4" t="s">
        <v>169</v>
      </c>
      <c r="O31" s="4" t="s">
        <v>116</v>
      </c>
      <c r="P31" s="4" t="s">
        <v>33</v>
      </c>
      <c r="Q31" s="4">
        <v>0</v>
      </c>
      <c r="R31" s="7">
        <v>44643</v>
      </c>
      <c r="S31" s="6">
        <v>44647</v>
      </c>
      <c r="T31" s="4" t="s">
        <v>34</v>
      </c>
      <c r="U31" s="4">
        <v>-49</v>
      </c>
      <c r="V31" s="4">
        <v>0</v>
      </c>
      <c r="W31" s="4">
        <v>0</v>
      </c>
      <c r="X31" s="4" t="s">
        <v>41</v>
      </c>
      <c r="Y31" s="4" t="s">
        <v>41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173</v>
      </c>
      <c r="F32" s="6">
        <v>44643</v>
      </c>
      <c r="G32" s="6">
        <v>44644</v>
      </c>
      <c r="H32" s="4">
        <v>1</v>
      </c>
      <c r="I32" s="4">
        <v>1</v>
      </c>
      <c r="J32" s="4">
        <v>1</v>
      </c>
      <c r="K32" s="4" t="s">
        <v>30</v>
      </c>
      <c r="L32" s="4">
        <v>84</v>
      </c>
      <c r="M32" s="4">
        <v>84</v>
      </c>
      <c r="N32" s="4" t="s">
        <v>174</v>
      </c>
      <c r="O32" s="4" t="s">
        <v>116</v>
      </c>
      <c r="P32" s="4" t="s">
        <v>33</v>
      </c>
      <c r="Q32" s="4">
        <v>0</v>
      </c>
      <c r="R32" s="7">
        <v>44643</v>
      </c>
      <c r="S32" s="6">
        <v>44647</v>
      </c>
      <c r="T32" s="4" t="s">
        <v>34</v>
      </c>
      <c r="U32" s="4">
        <v>84</v>
      </c>
      <c r="V32" s="4">
        <v>0</v>
      </c>
      <c r="W32" s="4">
        <v>0</v>
      </c>
      <c r="X32" s="4" t="s">
        <v>175</v>
      </c>
      <c r="Y32" s="4" t="s">
        <v>176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178</v>
      </c>
      <c r="E33" s="4" t="s">
        <v>179</v>
      </c>
      <c r="F33" s="6">
        <v>44644</v>
      </c>
      <c r="G33" s="6">
        <v>44645</v>
      </c>
      <c r="H33" s="4">
        <v>1</v>
      </c>
      <c r="I33" s="4">
        <v>1</v>
      </c>
      <c r="J33" s="4">
        <v>1</v>
      </c>
      <c r="K33" s="4" t="s">
        <v>30</v>
      </c>
      <c r="L33" s="4">
        <v>33</v>
      </c>
      <c r="M33" s="4">
        <v>33</v>
      </c>
      <c r="N33" s="4" t="s">
        <v>180</v>
      </c>
      <c r="O33" s="4" t="s">
        <v>181</v>
      </c>
      <c r="P33" s="4" t="s">
        <v>33</v>
      </c>
      <c r="Q33" s="4">
        <v>0</v>
      </c>
      <c r="R33" s="7">
        <v>44616</v>
      </c>
      <c r="S33" s="6">
        <v>44648</v>
      </c>
      <c r="T33" s="4" t="s">
        <v>34</v>
      </c>
      <c r="U33" s="4">
        <v>33</v>
      </c>
      <c r="V33" s="4">
        <v>0</v>
      </c>
      <c r="W33" s="4">
        <v>0</v>
      </c>
      <c r="X33" s="4" t="s">
        <v>41</v>
      </c>
      <c r="Y33" s="4" t="s">
        <v>182</v>
      </c>
    </row>
    <row r="34" s="4" customFormat="1" spans="1:25">
      <c r="A34" s="4" t="s">
        <v>183</v>
      </c>
      <c r="B34" s="4" t="s">
        <v>26</v>
      </c>
      <c r="C34" s="4" t="s">
        <v>27</v>
      </c>
      <c r="D34" s="4" t="s">
        <v>184</v>
      </c>
      <c r="E34" s="4" t="s">
        <v>185</v>
      </c>
      <c r="F34" s="6">
        <v>44644</v>
      </c>
      <c r="G34" s="6">
        <v>44645</v>
      </c>
      <c r="H34" s="4">
        <v>1</v>
      </c>
      <c r="I34" s="4">
        <v>1</v>
      </c>
      <c r="J34" s="4">
        <v>1</v>
      </c>
      <c r="K34" s="4" t="s">
        <v>30</v>
      </c>
      <c r="L34" s="4">
        <v>140</v>
      </c>
      <c r="M34" s="4">
        <v>140</v>
      </c>
      <c r="N34" s="4" t="s">
        <v>186</v>
      </c>
      <c r="O34" s="4" t="s">
        <v>181</v>
      </c>
      <c r="P34" s="4" t="s">
        <v>33</v>
      </c>
      <c r="Q34" s="4">
        <v>0</v>
      </c>
      <c r="R34" s="7">
        <v>44630</v>
      </c>
      <c r="S34" s="6">
        <v>44648</v>
      </c>
      <c r="T34" s="4" t="s">
        <v>34</v>
      </c>
      <c r="U34" s="4">
        <v>140</v>
      </c>
      <c r="V34" s="4">
        <v>0</v>
      </c>
      <c r="W34" s="4">
        <v>0</v>
      </c>
      <c r="X34" s="4" t="s">
        <v>187</v>
      </c>
      <c r="Y34" s="4" t="s">
        <v>41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55</v>
      </c>
      <c r="E35" s="4" t="s">
        <v>189</v>
      </c>
      <c r="F35" s="6">
        <v>44641</v>
      </c>
      <c r="G35" s="6">
        <v>44645</v>
      </c>
      <c r="H35" s="4">
        <v>1</v>
      </c>
      <c r="I35" s="4">
        <v>4</v>
      </c>
      <c r="J35" s="4">
        <v>4</v>
      </c>
      <c r="K35" s="4" t="s">
        <v>30</v>
      </c>
      <c r="L35" s="4">
        <v>564</v>
      </c>
      <c r="M35" s="4">
        <v>564</v>
      </c>
      <c r="N35" s="4" t="s">
        <v>190</v>
      </c>
      <c r="O35" s="4" t="s">
        <v>181</v>
      </c>
      <c r="P35" s="4" t="s">
        <v>33</v>
      </c>
      <c r="Q35" s="4">
        <v>0</v>
      </c>
      <c r="R35" s="7">
        <v>44634</v>
      </c>
      <c r="S35" s="6">
        <v>44648</v>
      </c>
      <c r="T35" s="4" t="s">
        <v>34</v>
      </c>
      <c r="U35" s="4">
        <v>564</v>
      </c>
      <c r="V35" s="4">
        <v>0</v>
      </c>
      <c r="W35" s="4">
        <v>0</v>
      </c>
      <c r="X35" s="4" t="s">
        <v>41</v>
      </c>
      <c r="Y35" s="4" t="s">
        <v>41</v>
      </c>
    </row>
    <row r="36" s="4" customFormat="1" spans="1:25">
      <c r="A36" s="4" t="s">
        <v>191</v>
      </c>
      <c r="B36" s="4" t="s">
        <v>26</v>
      </c>
      <c r="C36" s="4" t="s">
        <v>27</v>
      </c>
      <c r="D36" s="4" t="s">
        <v>192</v>
      </c>
      <c r="E36" s="4" t="s">
        <v>193</v>
      </c>
      <c r="F36" s="6">
        <v>44643</v>
      </c>
      <c r="G36" s="6">
        <v>44645</v>
      </c>
      <c r="H36" s="4">
        <v>1</v>
      </c>
      <c r="I36" s="4">
        <v>2</v>
      </c>
      <c r="J36" s="4">
        <v>2</v>
      </c>
      <c r="K36" s="4" t="s">
        <v>30</v>
      </c>
      <c r="L36" s="4">
        <v>336</v>
      </c>
      <c r="M36" s="4">
        <v>336</v>
      </c>
      <c r="N36" s="4" t="s">
        <v>194</v>
      </c>
      <c r="O36" s="4" t="s">
        <v>181</v>
      </c>
      <c r="P36" s="4" t="s">
        <v>33</v>
      </c>
      <c r="Q36" s="4">
        <v>0</v>
      </c>
      <c r="R36" s="7">
        <v>44637</v>
      </c>
      <c r="S36" s="6">
        <v>44648</v>
      </c>
      <c r="T36" s="4" t="s">
        <v>34</v>
      </c>
      <c r="U36" s="4">
        <v>336</v>
      </c>
      <c r="V36" s="4">
        <v>0</v>
      </c>
      <c r="W36" s="4">
        <v>0</v>
      </c>
      <c r="X36" s="4" t="s">
        <v>195</v>
      </c>
      <c r="Y36" s="4" t="s">
        <v>41</v>
      </c>
    </row>
    <row r="37" s="4" customFormat="1" spans="1:25">
      <c r="A37" s="4" t="s">
        <v>196</v>
      </c>
      <c r="B37" s="4" t="s">
        <v>26</v>
      </c>
      <c r="C37" s="4" t="s">
        <v>27</v>
      </c>
      <c r="D37" s="4" t="s">
        <v>197</v>
      </c>
      <c r="E37" s="4" t="s">
        <v>198</v>
      </c>
      <c r="F37" s="6">
        <v>44644</v>
      </c>
      <c r="G37" s="6">
        <v>44645</v>
      </c>
      <c r="H37" s="4">
        <v>1</v>
      </c>
      <c r="I37" s="4">
        <v>1</v>
      </c>
      <c r="J37" s="4">
        <v>1</v>
      </c>
      <c r="K37" s="4" t="s">
        <v>30</v>
      </c>
      <c r="L37" s="4">
        <v>47</v>
      </c>
      <c r="M37" s="4">
        <v>47</v>
      </c>
      <c r="N37" s="4" t="s">
        <v>199</v>
      </c>
      <c r="O37" s="4" t="s">
        <v>181</v>
      </c>
      <c r="P37" s="4" t="s">
        <v>33</v>
      </c>
      <c r="Q37" s="4">
        <v>0</v>
      </c>
      <c r="R37" s="7">
        <v>44637</v>
      </c>
      <c r="S37" s="6">
        <v>44648</v>
      </c>
      <c r="T37" s="4" t="s">
        <v>34</v>
      </c>
      <c r="U37" s="4">
        <v>47</v>
      </c>
      <c r="V37" s="4">
        <v>0</v>
      </c>
      <c r="W37" s="4">
        <v>0</v>
      </c>
      <c r="X37" s="4" t="s">
        <v>200</v>
      </c>
      <c r="Y37" s="4" t="s">
        <v>41</v>
      </c>
    </row>
    <row r="38" s="4" customFormat="1" spans="1:25">
      <c r="A38" s="4" t="s">
        <v>201</v>
      </c>
      <c r="B38" s="4" t="s">
        <v>26</v>
      </c>
      <c r="C38" s="4" t="s">
        <v>27</v>
      </c>
      <c r="D38" s="4" t="s">
        <v>60</v>
      </c>
      <c r="E38" s="4" t="s">
        <v>61</v>
      </c>
      <c r="F38" s="6">
        <v>44644</v>
      </c>
      <c r="G38" s="6">
        <v>44645</v>
      </c>
      <c r="H38" s="4">
        <v>1</v>
      </c>
      <c r="I38" s="4">
        <v>1</v>
      </c>
      <c r="J38" s="4">
        <v>1</v>
      </c>
      <c r="K38" s="4" t="s">
        <v>30</v>
      </c>
      <c r="L38" s="4">
        <v>49</v>
      </c>
      <c r="M38" s="4">
        <v>49</v>
      </c>
      <c r="N38" s="4" t="s">
        <v>202</v>
      </c>
      <c r="O38" s="4" t="s">
        <v>181</v>
      </c>
      <c r="P38" s="4" t="s">
        <v>33</v>
      </c>
      <c r="Q38" s="4">
        <v>0</v>
      </c>
      <c r="R38" s="7">
        <v>44637</v>
      </c>
      <c r="S38" s="6">
        <v>44648</v>
      </c>
      <c r="T38" s="4" t="s">
        <v>34</v>
      </c>
      <c r="U38" s="4">
        <v>49</v>
      </c>
      <c r="V38" s="4">
        <v>0</v>
      </c>
      <c r="W38" s="4">
        <v>0</v>
      </c>
      <c r="X38" s="4" t="s">
        <v>203</v>
      </c>
      <c r="Y38" s="4" t="s">
        <v>41</v>
      </c>
    </row>
    <row r="39" s="4" customFormat="1" spans="1:25">
      <c r="A39" s="4" t="s">
        <v>204</v>
      </c>
      <c r="B39" s="4" t="s">
        <v>26</v>
      </c>
      <c r="C39" s="4" t="s">
        <v>27</v>
      </c>
      <c r="D39" s="4" t="s">
        <v>205</v>
      </c>
      <c r="E39" s="4" t="s">
        <v>94</v>
      </c>
      <c r="F39" s="6">
        <v>44644</v>
      </c>
      <c r="G39" s="6">
        <v>44645</v>
      </c>
      <c r="H39" s="4">
        <v>1</v>
      </c>
      <c r="I39" s="4">
        <v>1</v>
      </c>
      <c r="J39" s="4">
        <v>1</v>
      </c>
      <c r="K39" s="4" t="s">
        <v>30</v>
      </c>
      <c r="L39" s="4">
        <v>122</v>
      </c>
      <c r="M39" s="4">
        <v>122</v>
      </c>
      <c r="N39" s="4" t="s">
        <v>206</v>
      </c>
      <c r="O39" s="4" t="s">
        <v>181</v>
      </c>
      <c r="P39" s="4" t="s">
        <v>33</v>
      </c>
      <c r="Q39" s="4">
        <v>0</v>
      </c>
      <c r="R39" s="7">
        <v>44638</v>
      </c>
      <c r="S39" s="6">
        <v>44648</v>
      </c>
      <c r="T39" s="4" t="s">
        <v>34</v>
      </c>
      <c r="U39" s="4">
        <v>122</v>
      </c>
      <c r="V39" s="4">
        <v>0</v>
      </c>
      <c r="W39" s="4">
        <v>0</v>
      </c>
      <c r="X39" s="4" t="s">
        <v>207</v>
      </c>
      <c r="Y39" s="4" t="s">
        <v>208</v>
      </c>
    </row>
    <row r="40" s="4" customFormat="1" spans="1:25">
      <c r="A40" s="4" t="s">
        <v>209</v>
      </c>
      <c r="B40" s="4" t="s">
        <v>26</v>
      </c>
      <c r="C40" s="4" t="s">
        <v>27</v>
      </c>
      <c r="D40" s="4" t="s">
        <v>210</v>
      </c>
      <c r="E40" s="4" t="s">
        <v>211</v>
      </c>
      <c r="F40" s="6">
        <v>44644</v>
      </c>
      <c r="G40" s="6">
        <v>44645</v>
      </c>
      <c r="H40" s="4">
        <v>1</v>
      </c>
      <c r="I40" s="4">
        <v>1</v>
      </c>
      <c r="J40" s="4">
        <v>1</v>
      </c>
      <c r="K40" s="4" t="s">
        <v>30</v>
      </c>
      <c r="L40" s="4">
        <v>61</v>
      </c>
      <c r="M40" s="4">
        <v>61</v>
      </c>
      <c r="N40" s="4" t="s">
        <v>212</v>
      </c>
      <c r="O40" s="4" t="s">
        <v>181</v>
      </c>
      <c r="P40" s="4" t="s">
        <v>33</v>
      </c>
      <c r="Q40" s="4">
        <v>0</v>
      </c>
      <c r="R40" s="7">
        <v>44639</v>
      </c>
      <c r="S40" s="6">
        <v>44648</v>
      </c>
      <c r="T40" s="4" t="s">
        <v>34</v>
      </c>
      <c r="U40" s="4">
        <v>61</v>
      </c>
      <c r="V40" s="4">
        <v>0</v>
      </c>
      <c r="W40" s="4">
        <v>0</v>
      </c>
      <c r="X40" s="4" t="s">
        <v>213</v>
      </c>
      <c r="Y40" s="4" t="s">
        <v>214</v>
      </c>
    </row>
    <row r="41" s="4" customFormat="1" spans="1:25">
      <c r="A41" s="4" t="s">
        <v>215</v>
      </c>
      <c r="B41" s="4" t="s">
        <v>26</v>
      </c>
      <c r="C41" s="4" t="s">
        <v>27</v>
      </c>
      <c r="D41" s="4" t="s">
        <v>216</v>
      </c>
      <c r="E41" s="4" t="s">
        <v>217</v>
      </c>
      <c r="F41" s="6">
        <v>44640</v>
      </c>
      <c r="G41" s="6">
        <v>44645</v>
      </c>
      <c r="H41" s="4">
        <v>1</v>
      </c>
      <c r="I41" s="4">
        <v>5</v>
      </c>
      <c r="J41" s="4">
        <v>5</v>
      </c>
      <c r="K41" s="4" t="s">
        <v>30</v>
      </c>
      <c r="L41" s="4">
        <v>602</v>
      </c>
      <c r="M41" s="4">
        <v>602</v>
      </c>
      <c r="N41" s="4" t="s">
        <v>218</v>
      </c>
      <c r="O41" s="4" t="s">
        <v>181</v>
      </c>
      <c r="P41" s="4" t="s">
        <v>33</v>
      </c>
      <c r="Q41" s="4">
        <v>0</v>
      </c>
      <c r="R41" s="7">
        <v>44640</v>
      </c>
      <c r="S41" s="6">
        <v>44648</v>
      </c>
      <c r="T41" s="4" t="s">
        <v>34</v>
      </c>
      <c r="U41" s="4">
        <v>602</v>
      </c>
      <c r="V41" s="4">
        <v>0</v>
      </c>
      <c r="W41" s="4">
        <v>0</v>
      </c>
      <c r="X41" s="4" t="s">
        <v>219</v>
      </c>
      <c r="Y41" s="4" t="s">
        <v>157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221</v>
      </c>
      <c r="E42" s="4" t="s">
        <v>222</v>
      </c>
      <c r="F42" s="6">
        <v>44641</v>
      </c>
      <c r="G42" s="6">
        <v>44645</v>
      </c>
      <c r="H42" s="4">
        <v>1</v>
      </c>
      <c r="I42" s="4">
        <v>4</v>
      </c>
      <c r="J42" s="4">
        <v>4</v>
      </c>
      <c r="K42" s="4" t="s">
        <v>30</v>
      </c>
      <c r="L42" s="4">
        <v>168</v>
      </c>
      <c r="M42" s="4">
        <v>168</v>
      </c>
      <c r="N42" s="4" t="s">
        <v>223</v>
      </c>
      <c r="O42" s="4" t="s">
        <v>181</v>
      </c>
      <c r="P42" s="4" t="s">
        <v>33</v>
      </c>
      <c r="Q42" s="4">
        <v>0</v>
      </c>
      <c r="R42" s="7">
        <v>44640</v>
      </c>
      <c r="S42" s="6">
        <v>44648</v>
      </c>
      <c r="T42" s="4" t="s">
        <v>34</v>
      </c>
      <c r="U42" s="4">
        <v>168</v>
      </c>
      <c r="V42" s="4">
        <v>0</v>
      </c>
      <c r="W42" s="4">
        <v>0</v>
      </c>
      <c r="X42" s="4" t="s">
        <v>224</v>
      </c>
      <c r="Y42" s="4" t="s">
        <v>225</v>
      </c>
    </row>
    <row r="43" s="4" customFormat="1" spans="1:25">
      <c r="A43" s="4" t="s">
        <v>226</v>
      </c>
      <c r="B43" s="4" t="s">
        <v>26</v>
      </c>
      <c r="C43" s="4" t="s">
        <v>27</v>
      </c>
      <c r="D43" s="4" t="s">
        <v>227</v>
      </c>
      <c r="E43" s="4" t="s">
        <v>228</v>
      </c>
      <c r="F43" s="6">
        <v>44644</v>
      </c>
      <c r="G43" s="6">
        <v>44645</v>
      </c>
      <c r="H43" s="4">
        <v>1</v>
      </c>
      <c r="I43" s="4">
        <v>1</v>
      </c>
      <c r="J43" s="4">
        <v>1</v>
      </c>
      <c r="K43" s="4" t="s">
        <v>30</v>
      </c>
      <c r="L43" s="4">
        <v>41</v>
      </c>
      <c r="M43" s="4">
        <v>41</v>
      </c>
      <c r="N43" s="4" t="s">
        <v>229</v>
      </c>
      <c r="O43" s="4" t="s">
        <v>181</v>
      </c>
      <c r="P43" s="4" t="s">
        <v>33</v>
      </c>
      <c r="Q43" s="4">
        <v>0</v>
      </c>
      <c r="R43" s="7">
        <v>44641</v>
      </c>
      <c r="S43" s="6">
        <v>44648</v>
      </c>
      <c r="T43" s="4" t="s">
        <v>34</v>
      </c>
      <c r="U43" s="4">
        <v>41</v>
      </c>
      <c r="V43" s="4">
        <v>0</v>
      </c>
      <c r="W43" s="4">
        <v>0</v>
      </c>
      <c r="X43" s="4" t="s">
        <v>230</v>
      </c>
      <c r="Y43" s="4" t="s">
        <v>231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110</v>
      </c>
      <c r="F44" s="6">
        <v>44644</v>
      </c>
      <c r="G44" s="6">
        <v>44645</v>
      </c>
      <c r="H44" s="4">
        <v>1</v>
      </c>
      <c r="I44" s="4">
        <v>1</v>
      </c>
      <c r="J44" s="4">
        <v>1</v>
      </c>
      <c r="K44" s="4" t="s">
        <v>30</v>
      </c>
      <c r="L44" s="4">
        <v>40</v>
      </c>
      <c r="M44" s="4">
        <v>40</v>
      </c>
      <c r="N44" s="4" t="s">
        <v>234</v>
      </c>
      <c r="O44" s="4" t="s">
        <v>181</v>
      </c>
      <c r="P44" s="4" t="s">
        <v>33</v>
      </c>
      <c r="Q44" s="4">
        <v>0</v>
      </c>
      <c r="R44" s="7">
        <v>44642</v>
      </c>
      <c r="S44" s="6">
        <v>44648</v>
      </c>
      <c r="T44" s="4" t="s">
        <v>34</v>
      </c>
      <c r="U44" s="4">
        <v>40</v>
      </c>
      <c r="V44" s="4">
        <v>0</v>
      </c>
      <c r="W44" s="4">
        <v>0</v>
      </c>
      <c r="X44" s="4" t="s">
        <v>235</v>
      </c>
      <c r="Y44" s="4" t="s">
        <v>236</v>
      </c>
    </row>
    <row r="45" s="4" customFormat="1" spans="1:25">
      <c r="A45" s="4" t="s">
        <v>237</v>
      </c>
      <c r="B45" s="4" t="s">
        <v>26</v>
      </c>
      <c r="C45" s="4" t="s">
        <v>27</v>
      </c>
      <c r="D45" s="4" t="s">
        <v>238</v>
      </c>
      <c r="E45" s="4" t="s">
        <v>239</v>
      </c>
      <c r="F45" s="6">
        <v>44643</v>
      </c>
      <c r="G45" s="6">
        <v>44645</v>
      </c>
      <c r="H45" s="4">
        <v>1</v>
      </c>
      <c r="I45" s="4">
        <v>2</v>
      </c>
      <c r="J45" s="4">
        <v>2</v>
      </c>
      <c r="K45" s="4" t="s">
        <v>30</v>
      </c>
      <c r="L45" s="4">
        <v>120</v>
      </c>
      <c r="M45" s="4">
        <v>120</v>
      </c>
      <c r="N45" s="4" t="s">
        <v>240</v>
      </c>
      <c r="O45" s="4" t="s">
        <v>181</v>
      </c>
      <c r="P45" s="4" t="s">
        <v>33</v>
      </c>
      <c r="Q45" s="4">
        <v>0</v>
      </c>
      <c r="R45" s="7">
        <v>44642</v>
      </c>
      <c r="S45" s="6">
        <v>44648</v>
      </c>
      <c r="T45" s="4" t="s">
        <v>34</v>
      </c>
      <c r="U45" s="4">
        <v>120</v>
      </c>
      <c r="V45" s="4">
        <v>0</v>
      </c>
      <c r="W45" s="4">
        <v>0</v>
      </c>
      <c r="X45" s="4" t="s">
        <v>41</v>
      </c>
      <c r="Y45" s="4" t="s">
        <v>241</v>
      </c>
    </row>
    <row r="46" s="4" customFormat="1" spans="1:25">
      <c r="A46" s="4" t="s">
        <v>242</v>
      </c>
      <c r="B46" s="4" t="s">
        <v>26</v>
      </c>
      <c r="C46" s="4" t="s">
        <v>27</v>
      </c>
      <c r="D46" s="4" t="s">
        <v>243</v>
      </c>
      <c r="E46" s="4" t="s">
        <v>244</v>
      </c>
      <c r="F46" s="6">
        <v>44644</v>
      </c>
      <c r="G46" s="6">
        <v>44645</v>
      </c>
      <c r="H46" s="4">
        <v>1</v>
      </c>
      <c r="I46" s="4">
        <v>1</v>
      </c>
      <c r="J46" s="4">
        <v>1</v>
      </c>
      <c r="K46" s="4" t="s">
        <v>30</v>
      </c>
      <c r="L46" s="4">
        <v>182</v>
      </c>
      <c r="M46" s="4">
        <v>182</v>
      </c>
      <c r="N46" s="4" t="s">
        <v>245</v>
      </c>
      <c r="O46" s="4" t="s">
        <v>181</v>
      </c>
      <c r="P46" s="4" t="s">
        <v>33</v>
      </c>
      <c r="Q46" s="4">
        <v>0</v>
      </c>
      <c r="R46" s="7">
        <v>44642</v>
      </c>
      <c r="S46" s="6">
        <v>44648</v>
      </c>
      <c r="T46" s="4" t="s">
        <v>34</v>
      </c>
      <c r="U46" s="4">
        <v>182</v>
      </c>
      <c r="V46" s="4">
        <v>0</v>
      </c>
      <c r="W46" s="4">
        <v>0</v>
      </c>
      <c r="X46" s="4" t="s">
        <v>246</v>
      </c>
      <c r="Y46" s="4" t="s">
        <v>247</v>
      </c>
    </row>
    <row r="47" s="4" customFormat="1" spans="1:25">
      <c r="A47" s="4" t="s">
        <v>248</v>
      </c>
      <c r="B47" s="4" t="s">
        <v>26</v>
      </c>
      <c r="C47" s="4" t="s">
        <v>27</v>
      </c>
      <c r="D47" s="4" t="s">
        <v>249</v>
      </c>
      <c r="E47" s="4" t="s">
        <v>250</v>
      </c>
      <c r="F47" s="6">
        <v>44644</v>
      </c>
      <c r="G47" s="6">
        <v>44645</v>
      </c>
      <c r="H47" s="4">
        <v>1</v>
      </c>
      <c r="I47" s="4">
        <v>1</v>
      </c>
      <c r="J47" s="4">
        <v>1</v>
      </c>
      <c r="K47" s="4" t="s">
        <v>30</v>
      </c>
      <c r="L47" s="4">
        <v>56</v>
      </c>
      <c r="M47" s="4">
        <v>56</v>
      </c>
      <c r="N47" s="4" t="s">
        <v>251</v>
      </c>
      <c r="O47" s="4" t="s">
        <v>181</v>
      </c>
      <c r="P47" s="4" t="s">
        <v>33</v>
      </c>
      <c r="Q47" s="4">
        <v>0</v>
      </c>
      <c r="R47" s="7">
        <v>44643</v>
      </c>
      <c r="S47" s="6">
        <v>44648</v>
      </c>
      <c r="T47" s="4" t="s">
        <v>34</v>
      </c>
      <c r="U47" s="4">
        <v>56</v>
      </c>
      <c r="V47" s="4">
        <v>0</v>
      </c>
      <c r="W47" s="4">
        <v>0</v>
      </c>
      <c r="X47" s="4" t="s">
        <v>41</v>
      </c>
      <c r="Y47" s="4" t="s">
        <v>252</v>
      </c>
    </row>
    <row r="48" s="4" customFormat="1" spans="1:25">
      <c r="A48" s="4" t="s">
        <v>253</v>
      </c>
      <c r="B48" s="4" t="s">
        <v>26</v>
      </c>
      <c r="C48" s="4" t="s">
        <v>27</v>
      </c>
      <c r="D48" s="4" t="s">
        <v>254</v>
      </c>
      <c r="E48" s="4" t="s">
        <v>94</v>
      </c>
      <c r="F48" s="6">
        <v>44644</v>
      </c>
      <c r="G48" s="6">
        <v>44645</v>
      </c>
      <c r="H48" s="4">
        <v>1</v>
      </c>
      <c r="I48" s="4">
        <v>1</v>
      </c>
      <c r="J48" s="4">
        <v>1</v>
      </c>
      <c r="K48" s="4" t="s">
        <v>30</v>
      </c>
      <c r="L48" s="4">
        <v>105</v>
      </c>
      <c r="M48" s="4">
        <v>105</v>
      </c>
      <c r="N48" s="4" t="s">
        <v>255</v>
      </c>
      <c r="O48" s="4" t="s">
        <v>181</v>
      </c>
      <c r="P48" s="4" t="s">
        <v>33</v>
      </c>
      <c r="Q48" s="4">
        <v>0</v>
      </c>
      <c r="R48" s="7">
        <v>44643</v>
      </c>
      <c r="S48" s="6">
        <v>44648</v>
      </c>
      <c r="T48" s="4" t="s">
        <v>34</v>
      </c>
      <c r="U48" s="4">
        <v>105</v>
      </c>
      <c r="V48" s="4">
        <v>0</v>
      </c>
      <c r="W48" s="4">
        <v>0</v>
      </c>
      <c r="X48" s="4" t="s">
        <v>256</v>
      </c>
      <c r="Y48" s="4" t="s">
        <v>41</v>
      </c>
    </row>
    <row r="49" s="4" customFormat="1" spans="1:25">
      <c r="A49" s="4" t="s">
        <v>257</v>
      </c>
      <c r="B49" s="4" t="s">
        <v>26</v>
      </c>
      <c r="C49" s="4" t="s">
        <v>27</v>
      </c>
      <c r="D49" s="4" t="s">
        <v>258</v>
      </c>
      <c r="E49" s="4" t="s">
        <v>259</v>
      </c>
      <c r="F49" s="6">
        <v>44644</v>
      </c>
      <c r="G49" s="6">
        <v>44645</v>
      </c>
      <c r="H49" s="4">
        <v>1</v>
      </c>
      <c r="I49" s="4">
        <v>1</v>
      </c>
      <c r="J49" s="4">
        <v>1</v>
      </c>
      <c r="K49" s="4" t="s">
        <v>30</v>
      </c>
      <c r="L49" s="4">
        <v>163</v>
      </c>
      <c r="M49" s="4">
        <v>163</v>
      </c>
      <c r="N49" s="4" t="s">
        <v>260</v>
      </c>
      <c r="O49" s="4" t="s">
        <v>181</v>
      </c>
      <c r="P49" s="4" t="s">
        <v>33</v>
      </c>
      <c r="Q49" s="4">
        <v>0</v>
      </c>
      <c r="R49" s="7">
        <v>44644</v>
      </c>
      <c r="S49" s="6">
        <v>44648</v>
      </c>
      <c r="T49" s="4" t="s">
        <v>34</v>
      </c>
      <c r="U49" s="4">
        <v>163</v>
      </c>
      <c r="V49" s="4">
        <v>0</v>
      </c>
      <c r="W49" s="4">
        <v>0</v>
      </c>
      <c r="X49" s="4" t="s">
        <v>261</v>
      </c>
      <c r="Y49" s="4" t="s">
        <v>262</v>
      </c>
    </row>
    <row r="50" s="4" customFormat="1" spans="1:25">
      <c r="A50" s="4" t="s">
        <v>263</v>
      </c>
      <c r="B50" s="4" t="s">
        <v>26</v>
      </c>
      <c r="C50" s="4" t="s">
        <v>27</v>
      </c>
      <c r="D50" s="4" t="s">
        <v>264</v>
      </c>
      <c r="E50" s="4" t="s">
        <v>265</v>
      </c>
      <c r="F50" s="6">
        <v>44644</v>
      </c>
      <c r="G50" s="6">
        <v>44645</v>
      </c>
      <c r="H50" s="4">
        <v>1</v>
      </c>
      <c r="I50" s="4">
        <v>1</v>
      </c>
      <c r="J50" s="4">
        <v>1</v>
      </c>
      <c r="K50" s="4" t="s">
        <v>30</v>
      </c>
      <c r="L50" s="4">
        <v>34</v>
      </c>
      <c r="M50" s="4">
        <v>34</v>
      </c>
      <c r="N50" s="4" t="s">
        <v>266</v>
      </c>
      <c r="O50" s="4" t="s">
        <v>181</v>
      </c>
      <c r="P50" s="4" t="s">
        <v>33</v>
      </c>
      <c r="Q50" s="4">
        <v>0</v>
      </c>
      <c r="R50" s="7">
        <v>44644</v>
      </c>
      <c r="S50" s="6">
        <v>44648</v>
      </c>
      <c r="T50" s="4" t="s">
        <v>34</v>
      </c>
      <c r="U50" s="4">
        <v>34</v>
      </c>
      <c r="V50" s="4">
        <v>0</v>
      </c>
      <c r="W50" s="4">
        <v>0</v>
      </c>
      <c r="X50" s="4" t="s">
        <v>267</v>
      </c>
      <c r="Y50" s="4" t="s">
        <v>41</v>
      </c>
    </row>
    <row r="51" s="4" customFormat="1" spans="1:25">
      <c r="A51" s="4" t="s">
        <v>268</v>
      </c>
      <c r="B51" s="4" t="s">
        <v>26</v>
      </c>
      <c r="C51" s="4" t="s">
        <v>27</v>
      </c>
      <c r="D51" s="4" t="s">
        <v>269</v>
      </c>
      <c r="E51" s="4" t="s">
        <v>270</v>
      </c>
      <c r="F51" s="6">
        <v>44644</v>
      </c>
      <c r="G51" s="6">
        <v>44645</v>
      </c>
      <c r="H51" s="4">
        <v>1</v>
      </c>
      <c r="I51" s="4">
        <v>1</v>
      </c>
      <c r="J51" s="4">
        <v>1</v>
      </c>
      <c r="K51" s="4" t="s">
        <v>30</v>
      </c>
      <c r="L51" s="4">
        <v>111</v>
      </c>
      <c r="M51" s="4">
        <v>111</v>
      </c>
      <c r="N51" s="4" t="s">
        <v>271</v>
      </c>
      <c r="O51" s="4" t="s">
        <v>181</v>
      </c>
      <c r="P51" s="4" t="s">
        <v>33</v>
      </c>
      <c r="Q51" s="4">
        <v>0</v>
      </c>
      <c r="R51" s="7">
        <v>44644</v>
      </c>
      <c r="S51" s="6">
        <v>44648</v>
      </c>
      <c r="T51" s="4" t="s">
        <v>34</v>
      </c>
      <c r="U51" s="4">
        <v>111</v>
      </c>
      <c r="V51" s="4">
        <v>0</v>
      </c>
      <c r="W51" s="4">
        <v>0</v>
      </c>
      <c r="X51" s="4" t="s">
        <v>272</v>
      </c>
      <c r="Y51" s="4" t="s">
        <v>41</v>
      </c>
    </row>
    <row r="52" s="4" customFormat="1" spans="1:25">
      <c r="A52" s="4" t="s">
        <v>273</v>
      </c>
      <c r="B52" s="4" t="s">
        <v>26</v>
      </c>
      <c r="C52" s="4" t="s">
        <v>274</v>
      </c>
      <c r="D52" s="4" t="s">
        <v>275</v>
      </c>
      <c r="E52" s="4" t="s">
        <v>276</v>
      </c>
      <c r="F52" s="6">
        <v>44553</v>
      </c>
      <c r="G52" s="6">
        <v>44554</v>
      </c>
      <c r="H52" s="4">
        <v>1</v>
      </c>
      <c r="I52" s="4">
        <v>1</v>
      </c>
      <c r="J52" s="4">
        <v>1</v>
      </c>
      <c r="K52" s="4" t="s">
        <v>30</v>
      </c>
      <c r="L52" s="4">
        <v>159</v>
      </c>
      <c r="M52" s="4">
        <v>159</v>
      </c>
      <c r="N52" s="4" t="s">
        <v>277</v>
      </c>
      <c r="O52" s="4" t="s">
        <v>181</v>
      </c>
      <c r="P52" s="4" t="s">
        <v>33</v>
      </c>
      <c r="Q52" s="4">
        <v>0</v>
      </c>
      <c r="R52" s="7">
        <v>44548.1360069444</v>
      </c>
      <c r="S52" s="6">
        <v>44648</v>
      </c>
      <c r="T52" s="4" t="s">
        <v>34</v>
      </c>
      <c r="U52" s="4">
        <v>159</v>
      </c>
      <c r="V52" s="4">
        <v>0</v>
      </c>
      <c r="W52" s="4">
        <v>0</v>
      </c>
      <c r="X52" s="4" t="s">
        <v>278</v>
      </c>
      <c r="Y52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9"/>
  <sheetViews>
    <sheetView tabSelected="1" workbookViewId="0">
      <selection activeCell="A56" sqref="A56:E59"/>
    </sheetView>
  </sheetViews>
  <sheetFormatPr defaultColWidth="9" defaultRowHeight="13.5"/>
  <cols>
    <col min="1" max="1" width="12.625" style="4"/>
    <col min="2" max="3" width="11.5" style="4"/>
    <col min="4" max="5" width="9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279</v>
      </c>
    </row>
    <row r="2" s="4" customFormat="1" hidden="1" spans="1:9">
      <c r="A2" s="5">
        <v>17140110019</v>
      </c>
      <c r="B2" s="6">
        <v>44639</v>
      </c>
      <c r="C2" s="6">
        <v>44643</v>
      </c>
      <c r="D2" s="4">
        <v>847</v>
      </c>
      <c r="E2" s="4" t="str">
        <f>VLOOKUP(A2,HOP!A:L,12,0)</f>
        <v>847.00</v>
      </c>
      <c r="F2" s="4" t="str">
        <f>VLOOKUP(A2,HOP!A:C,3,0)</f>
        <v>2379275</v>
      </c>
      <c r="G2" s="4">
        <f>D2-E2</f>
        <v>0</v>
      </c>
      <c r="H2" s="4" t="str">
        <f>$H$1&amp;F2</f>
        <v>，2379275</v>
      </c>
      <c r="I2" s="4" t="str">
        <f>VLOOKUP(A2,HOP!A:U,21,0)</f>
        <v>直连</v>
      </c>
    </row>
    <row r="3" s="4" customFormat="1" hidden="1" spans="1:9">
      <c r="A3" s="5">
        <v>17501294069</v>
      </c>
      <c r="B3" s="6">
        <v>44640</v>
      </c>
      <c r="C3" s="6">
        <v>44643</v>
      </c>
      <c r="D3" s="4">
        <v>361</v>
      </c>
      <c r="E3" s="4" t="str">
        <f>VLOOKUP(A3,HOP!A:L,12,0)</f>
        <v>361.00</v>
      </c>
      <c r="F3" s="4" t="str">
        <f>VLOOKUP(A3,HOP!A:C,3,0)</f>
        <v>2437091</v>
      </c>
      <c r="G3" s="4">
        <f t="shared" ref="G3:G50" si="0">D3-E3</f>
        <v>0</v>
      </c>
      <c r="H3" s="4" t="str">
        <f t="shared" ref="H3:H50" si="1">$H$1&amp;F3</f>
        <v>，2437091</v>
      </c>
      <c r="I3" s="4" t="str">
        <f>VLOOKUP(A3,HOP!A:U,21,0)</f>
        <v>直连</v>
      </c>
    </row>
    <row r="4" s="4" customFormat="1" spans="1:10">
      <c r="A4" s="5">
        <v>17516228859</v>
      </c>
      <c r="B4" s="6">
        <v>44642</v>
      </c>
      <c r="C4" s="6">
        <v>44643</v>
      </c>
      <c r="D4" s="4">
        <v>131.98</v>
      </c>
      <c r="E4" s="4" t="str">
        <f>VLOOKUP(A4,HOP!A:L,12,0)</f>
        <v>127.41</v>
      </c>
      <c r="F4" s="4" t="str">
        <f>VLOOKUP(A4,HOP!A:C,3,0)</f>
        <v>2440470</v>
      </c>
      <c r="G4" s="4">
        <f t="shared" si="0"/>
        <v>4.56999999999999</v>
      </c>
      <c r="H4" s="4" t="str">
        <f t="shared" si="1"/>
        <v>，2440470</v>
      </c>
      <c r="I4" s="4" t="str">
        <f>VLOOKUP(A4,HOP!A:U,21,0)</f>
        <v>直连</v>
      </c>
      <c r="J4" s="4" t="s">
        <v>280</v>
      </c>
    </row>
    <row r="5" s="4" customFormat="1" hidden="1" spans="1:9">
      <c r="A5" s="5">
        <v>17589740170</v>
      </c>
      <c r="B5" s="6">
        <v>44640</v>
      </c>
      <c r="C5" s="6">
        <v>44643</v>
      </c>
      <c r="D5" s="4">
        <v>438</v>
      </c>
      <c r="E5" s="4" t="str">
        <f>VLOOKUP(A5,HOP!A:L,12,0)</f>
        <v>438.00</v>
      </c>
      <c r="F5" s="4" t="str">
        <f>VLOOKUP(A5,HOP!A:C,3,0)</f>
        <v>2454920</v>
      </c>
      <c r="G5" s="4">
        <f t="shared" si="0"/>
        <v>0</v>
      </c>
      <c r="H5" s="4" t="str">
        <f t="shared" si="1"/>
        <v>，2454920</v>
      </c>
      <c r="I5" s="4" t="str">
        <f>VLOOKUP(A5,HOP!A:U,21,0)</f>
        <v>直连</v>
      </c>
    </row>
    <row r="6" s="4" customFormat="1" hidden="1" spans="1:9">
      <c r="A6" s="5">
        <v>17648850145</v>
      </c>
      <c r="B6" s="6">
        <v>44641</v>
      </c>
      <c r="C6" s="6">
        <v>44643</v>
      </c>
      <c r="D6" s="4">
        <v>282</v>
      </c>
      <c r="E6" s="4" t="str">
        <f>VLOOKUP(A6,HOP!A:L,12,0)</f>
        <v>282.00</v>
      </c>
      <c r="F6" s="4" t="str">
        <f>VLOOKUP(A6,HOP!A:C,3,0)</f>
        <v>2466934</v>
      </c>
      <c r="G6" s="4">
        <f t="shared" si="0"/>
        <v>0</v>
      </c>
      <c r="H6" s="4" t="str">
        <f t="shared" si="1"/>
        <v>，2466934</v>
      </c>
      <c r="I6" s="4" t="str">
        <f>VLOOKUP(A6,HOP!A:U,21,0)</f>
        <v>直连</v>
      </c>
    </row>
    <row r="7" s="4" customFormat="1" hidden="1" spans="1:9">
      <c r="A7" s="5">
        <v>17667825091</v>
      </c>
      <c r="B7" s="6">
        <v>44642</v>
      </c>
      <c r="C7" s="6">
        <v>44643</v>
      </c>
      <c r="D7" s="4">
        <v>49</v>
      </c>
      <c r="E7" s="4" t="str">
        <f>VLOOKUP(A7,HOP!A:L,12,0)</f>
        <v>49.00</v>
      </c>
      <c r="F7" s="4" t="str">
        <f>VLOOKUP(A7,HOP!A:C,3,0)</f>
        <v>2471829</v>
      </c>
      <c r="G7" s="4">
        <f t="shared" si="0"/>
        <v>0</v>
      </c>
      <c r="H7" s="4" t="str">
        <f t="shared" si="1"/>
        <v>，2471829</v>
      </c>
      <c r="I7" s="4" t="str">
        <f>VLOOKUP(A7,HOP!A:U,21,0)</f>
        <v>直连</v>
      </c>
    </row>
    <row r="8" s="4" customFormat="1" hidden="1" spans="1:9">
      <c r="A8" s="5">
        <v>17687583815</v>
      </c>
      <c r="B8" s="6">
        <v>44642</v>
      </c>
      <c r="C8" s="6">
        <v>44643</v>
      </c>
      <c r="D8" s="4">
        <v>104</v>
      </c>
      <c r="E8" s="4" t="str">
        <f>VLOOKUP(A8,HOP!A:L,12,0)</f>
        <v>104.00</v>
      </c>
      <c r="F8" s="4" t="str">
        <f>VLOOKUP(A8,HOP!A:C,3,0)</f>
        <v>2475514</v>
      </c>
      <c r="G8" s="4">
        <f t="shared" si="0"/>
        <v>0</v>
      </c>
      <c r="H8" s="4" t="str">
        <f t="shared" si="1"/>
        <v>，2475514</v>
      </c>
      <c r="I8" s="4" t="str">
        <f>VLOOKUP(A8,HOP!A:U,21,0)</f>
        <v>直连</v>
      </c>
    </row>
    <row r="9" s="4" customFormat="1" hidden="1" spans="1:9">
      <c r="A9" s="5">
        <v>17688924103</v>
      </c>
      <c r="B9" s="6">
        <v>44642</v>
      </c>
      <c r="C9" s="6">
        <v>44643</v>
      </c>
      <c r="D9" s="4">
        <v>191</v>
      </c>
      <c r="E9" s="4" t="str">
        <f>VLOOKUP(A9,HOP!A:L,12,0)</f>
        <v>191.00</v>
      </c>
      <c r="F9" s="4" t="str">
        <f>VLOOKUP(A9,HOP!A:C,3,0)</f>
        <v>2476307</v>
      </c>
      <c r="G9" s="4">
        <f t="shared" si="0"/>
        <v>0</v>
      </c>
      <c r="H9" s="4" t="str">
        <f t="shared" si="1"/>
        <v>，2476307</v>
      </c>
      <c r="I9" s="4" t="str">
        <f>VLOOKUP(A9,HOP!A:U,21,0)</f>
        <v>直连</v>
      </c>
    </row>
    <row r="10" s="4" customFormat="1" hidden="1" spans="1:9">
      <c r="A10" s="5">
        <v>17689529031</v>
      </c>
      <c r="B10" s="6">
        <v>44642</v>
      </c>
      <c r="C10" s="6">
        <v>44643</v>
      </c>
      <c r="D10" s="4">
        <v>53</v>
      </c>
      <c r="E10" s="4" t="str">
        <f>VLOOKUP(A10,HOP!A:L,12,0)</f>
        <v>53.00</v>
      </c>
      <c r="F10" s="4" t="str">
        <f>VLOOKUP(A10,HOP!A:C,3,0)</f>
        <v>2476664</v>
      </c>
      <c r="G10" s="4">
        <f t="shared" si="0"/>
        <v>0</v>
      </c>
      <c r="H10" s="4" t="str">
        <f t="shared" si="1"/>
        <v>，2476664</v>
      </c>
      <c r="I10" s="4" t="str">
        <f>VLOOKUP(A10,HOP!A:U,21,0)</f>
        <v>直连</v>
      </c>
    </row>
    <row r="11" s="4" customFormat="1" hidden="1" spans="1:9">
      <c r="A11" s="5">
        <v>17690109551</v>
      </c>
      <c r="B11" s="6">
        <v>44642</v>
      </c>
      <c r="C11" s="6">
        <v>44643</v>
      </c>
      <c r="D11" s="4">
        <v>57</v>
      </c>
      <c r="E11" s="4" t="str">
        <f>VLOOKUP(A11,HOP!A:L,12,0)</f>
        <v>57.00</v>
      </c>
      <c r="F11" s="4" t="str">
        <f>VLOOKUP(A11,HOP!A:C,3,0)</f>
        <v>2477000</v>
      </c>
      <c r="G11" s="4">
        <f t="shared" si="0"/>
        <v>0</v>
      </c>
      <c r="H11" s="4" t="str">
        <f t="shared" si="1"/>
        <v>，2477000</v>
      </c>
      <c r="I11" s="4" t="str">
        <f>VLOOKUP(A11,HOP!A:U,21,0)</f>
        <v>直连</v>
      </c>
    </row>
    <row r="12" s="4" customFormat="1" hidden="1" spans="1:9">
      <c r="A12" s="5">
        <v>17690779785</v>
      </c>
      <c r="B12" s="6">
        <v>44642</v>
      </c>
      <c r="C12" s="6">
        <v>44643</v>
      </c>
      <c r="D12" s="4">
        <v>66</v>
      </c>
      <c r="E12" s="4" t="str">
        <f>VLOOKUP(A12,HOP!A:L,12,0)</f>
        <v>66.00</v>
      </c>
      <c r="F12" s="4" t="str">
        <f>VLOOKUP(A12,HOP!A:C,3,0)</f>
        <v>2477399</v>
      </c>
      <c r="G12" s="4">
        <f t="shared" si="0"/>
        <v>0</v>
      </c>
      <c r="H12" s="4" t="str">
        <f t="shared" si="1"/>
        <v>，2477399</v>
      </c>
      <c r="I12" s="4" t="str">
        <f>VLOOKUP(A12,HOP!A:U,21,0)</f>
        <v>直连</v>
      </c>
    </row>
    <row r="13" s="4" customFormat="1" hidden="1" spans="1:9">
      <c r="A13" s="5">
        <v>17696322507</v>
      </c>
      <c r="B13" s="6">
        <v>44642</v>
      </c>
      <c r="C13" s="6">
        <v>44643</v>
      </c>
      <c r="D13" s="4">
        <v>83</v>
      </c>
      <c r="E13" s="4" t="str">
        <f>VLOOKUP(A13,HOP!A:L,12,0)</f>
        <v>83.00</v>
      </c>
      <c r="F13" s="4" t="str">
        <f>VLOOKUP(A13,HOP!A:C,3,0)</f>
        <v>2477614</v>
      </c>
      <c r="G13" s="4">
        <f t="shared" si="0"/>
        <v>0</v>
      </c>
      <c r="H13" s="4" t="str">
        <f t="shared" si="1"/>
        <v>，2477614</v>
      </c>
      <c r="I13" s="4" t="str">
        <f>VLOOKUP(A13,HOP!A:U,21,0)</f>
        <v>直连</v>
      </c>
    </row>
    <row r="14" s="4" customFormat="1" hidden="1" spans="1:9">
      <c r="A14" s="5">
        <v>17696565848</v>
      </c>
      <c r="B14" s="6">
        <v>44642</v>
      </c>
      <c r="C14" s="6">
        <v>44643</v>
      </c>
      <c r="D14" s="4">
        <v>137</v>
      </c>
      <c r="E14" s="4" t="str">
        <f>VLOOKUP(A14,HOP!A:L,12,0)</f>
        <v>137.00</v>
      </c>
      <c r="F14" s="4" t="str">
        <f>VLOOKUP(A14,HOP!A:C,3,0)</f>
        <v>2477668</v>
      </c>
      <c r="G14" s="4">
        <f t="shared" si="0"/>
        <v>0</v>
      </c>
      <c r="H14" s="4" t="str">
        <f t="shared" si="1"/>
        <v>，2477668</v>
      </c>
      <c r="I14" s="4" t="str">
        <f>VLOOKUP(A14,HOP!A:U,21,0)</f>
        <v>直连</v>
      </c>
    </row>
    <row r="15" s="4" customFormat="1" hidden="1" spans="1:9">
      <c r="A15" s="5">
        <v>17697463205</v>
      </c>
      <c r="B15" s="6">
        <v>44642</v>
      </c>
      <c r="C15" s="6">
        <v>44643</v>
      </c>
      <c r="D15" s="4">
        <v>35</v>
      </c>
      <c r="E15" s="4" t="str">
        <f>VLOOKUP(A15,HOP!A:L,12,0)</f>
        <v>35.00</v>
      </c>
      <c r="F15" s="4" t="str">
        <f>VLOOKUP(A15,HOP!A:C,3,0)</f>
        <v>2477897</v>
      </c>
      <c r="G15" s="4">
        <f t="shared" si="0"/>
        <v>0</v>
      </c>
      <c r="H15" s="4" t="str">
        <f t="shared" si="1"/>
        <v>，2477897</v>
      </c>
      <c r="I15" s="4" t="str">
        <f>VLOOKUP(A15,HOP!A:U,21,0)</f>
        <v>直连</v>
      </c>
    </row>
    <row r="16" s="4" customFormat="1" hidden="1" spans="1:9">
      <c r="A16" s="5">
        <v>17697702583</v>
      </c>
      <c r="B16" s="6">
        <v>44642</v>
      </c>
      <c r="C16" s="6">
        <v>44643</v>
      </c>
      <c r="D16" s="4">
        <v>56</v>
      </c>
      <c r="E16" s="4" t="str">
        <f>VLOOKUP(A16,HOP!A:L,12,0)</f>
        <v>56.00</v>
      </c>
      <c r="F16" s="4" t="str">
        <f>VLOOKUP(A16,HOP!A:C,3,0)</f>
        <v>2477981</v>
      </c>
      <c r="G16" s="4">
        <f t="shared" si="0"/>
        <v>0</v>
      </c>
      <c r="H16" s="4" t="str">
        <f t="shared" si="1"/>
        <v>，2477981</v>
      </c>
      <c r="I16" s="4" t="str">
        <f>VLOOKUP(A16,HOP!A:U,21,0)</f>
        <v>直连</v>
      </c>
    </row>
    <row r="17" s="4" customFormat="1" hidden="1" spans="1:9">
      <c r="A17" s="5">
        <v>17697931989</v>
      </c>
      <c r="B17" s="6">
        <v>44642</v>
      </c>
      <c r="C17" s="6">
        <v>44643</v>
      </c>
      <c r="D17" s="4">
        <v>22</v>
      </c>
      <c r="E17" s="4" t="str">
        <f>VLOOKUP(A17,HOP!A:L,12,0)</f>
        <v>22.00</v>
      </c>
      <c r="F17" s="4" t="str">
        <f>VLOOKUP(A17,HOP!A:C,3,0)</f>
        <v>2478136</v>
      </c>
      <c r="G17" s="4">
        <f t="shared" si="0"/>
        <v>0</v>
      </c>
      <c r="H17" s="4" t="str">
        <f t="shared" si="1"/>
        <v>，2478136</v>
      </c>
      <c r="I17" s="4" t="str">
        <f>VLOOKUP(A17,HOP!A:U,21,0)</f>
        <v>直连</v>
      </c>
    </row>
    <row r="18" s="4" customFormat="1" hidden="1" spans="1:9">
      <c r="A18" s="5">
        <v>17461910182</v>
      </c>
      <c r="B18" s="6">
        <v>44643</v>
      </c>
      <c r="C18" s="6">
        <v>44644</v>
      </c>
      <c r="D18" s="4">
        <v>50</v>
      </c>
      <c r="E18" s="4" t="str">
        <f>VLOOKUP(A18,HOP!A:L,12,0)</f>
        <v>50.00</v>
      </c>
      <c r="F18" s="4" t="str">
        <f>VLOOKUP(A18,HOP!A:C,3,0)</f>
        <v>2432033</v>
      </c>
      <c r="G18" s="4">
        <f t="shared" si="0"/>
        <v>0</v>
      </c>
      <c r="H18" s="4" t="str">
        <f t="shared" si="1"/>
        <v>，2432033</v>
      </c>
      <c r="I18" s="4" t="str">
        <f>VLOOKUP(A18,HOP!A:U,21,0)</f>
        <v>直连</v>
      </c>
    </row>
    <row r="19" s="4" customFormat="1" hidden="1" spans="1:9">
      <c r="A19" s="5">
        <v>17589633479</v>
      </c>
      <c r="B19" s="6">
        <v>44643</v>
      </c>
      <c r="C19" s="6">
        <v>44644</v>
      </c>
      <c r="D19" s="4">
        <v>170</v>
      </c>
      <c r="E19" s="4" t="str">
        <f>VLOOKUP(A19,HOP!A:L,12,0)</f>
        <v>170.00</v>
      </c>
      <c r="F19" s="4" t="str">
        <f>VLOOKUP(A19,HOP!A:C,3,0)</f>
        <v>2454837</v>
      </c>
      <c r="G19" s="4">
        <f t="shared" si="0"/>
        <v>0</v>
      </c>
      <c r="H19" s="4" t="str">
        <f t="shared" si="1"/>
        <v>，2454837</v>
      </c>
      <c r="I19" s="4" t="str">
        <f>VLOOKUP(A19,HOP!A:U,21,0)</f>
        <v>直连</v>
      </c>
    </row>
    <row r="20" s="4" customFormat="1" hidden="1" spans="1:9">
      <c r="A20" s="5">
        <v>17619542961</v>
      </c>
      <c r="B20" s="6">
        <v>44637</v>
      </c>
      <c r="C20" s="6">
        <v>44644</v>
      </c>
      <c r="D20" s="4">
        <v>1932</v>
      </c>
      <c r="E20" s="4" t="str">
        <f>VLOOKUP(A20,HOP!A:L,12,0)</f>
        <v>1932.00</v>
      </c>
      <c r="F20" s="4" t="str">
        <f>VLOOKUP(A20,HOP!A:C,3,0)</f>
        <v>2461065</v>
      </c>
      <c r="G20" s="4">
        <f t="shared" si="0"/>
        <v>0</v>
      </c>
      <c r="H20" s="4" t="str">
        <f t="shared" si="1"/>
        <v>，2461065</v>
      </c>
      <c r="I20" s="4" t="str">
        <f>VLOOKUP(A20,HOP!A:U,21,0)</f>
        <v>直连</v>
      </c>
    </row>
    <row r="21" s="4" customFormat="1" hidden="1" spans="1:9">
      <c r="A21" s="5">
        <v>17620251906</v>
      </c>
      <c r="B21" s="6">
        <v>44641</v>
      </c>
      <c r="C21" s="6">
        <v>44644</v>
      </c>
      <c r="D21" s="4">
        <v>255</v>
      </c>
      <c r="E21" s="4" t="str">
        <f>VLOOKUP(A21,HOP!A:L,12,0)</f>
        <v>255.00</v>
      </c>
      <c r="F21" s="4" t="str">
        <f>VLOOKUP(A21,HOP!A:C,3,0)</f>
        <v>2461359</v>
      </c>
      <c r="G21" s="4">
        <f t="shared" si="0"/>
        <v>0</v>
      </c>
      <c r="H21" s="4" t="str">
        <f t="shared" si="1"/>
        <v>，2461359</v>
      </c>
      <c r="I21" s="4" t="str">
        <f>VLOOKUP(A21,HOP!A:U,21,0)</f>
        <v>直连</v>
      </c>
    </row>
    <row r="22" s="4" customFormat="1" hidden="1" spans="1:9">
      <c r="A22" s="5">
        <v>17635783036</v>
      </c>
      <c r="B22" s="6">
        <v>44643</v>
      </c>
      <c r="C22" s="6">
        <v>44644</v>
      </c>
      <c r="D22" s="4">
        <v>72</v>
      </c>
      <c r="E22" s="4" t="str">
        <f>VLOOKUP(A22,HOP!A:L,12,0)</f>
        <v>72.00</v>
      </c>
      <c r="F22" s="4" t="str">
        <f>VLOOKUP(A22,HOP!A:C,3,0)</f>
        <v>2464262</v>
      </c>
      <c r="G22" s="4">
        <f t="shared" si="0"/>
        <v>0</v>
      </c>
      <c r="H22" s="4" t="str">
        <f t="shared" si="1"/>
        <v>，2464262</v>
      </c>
      <c r="I22" s="4" t="str">
        <f>VLOOKUP(A22,HOP!A:U,21,0)</f>
        <v>直连</v>
      </c>
    </row>
    <row r="23" s="4" customFormat="1" hidden="1" spans="1:9">
      <c r="A23" s="5">
        <v>17648271445</v>
      </c>
      <c r="B23" s="6">
        <v>44641</v>
      </c>
      <c r="C23" s="6">
        <v>44644</v>
      </c>
      <c r="D23" s="4">
        <v>432</v>
      </c>
      <c r="E23" s="4" t="str">
        <f>VLOOKUP(A23,HOP!A:L,12,0)</f>
        <v>432.00</v>
      </c>
      <c r="F23" s="4" t="str">
        <f>VLOOKUP(A23,HOP!A:C,3,0)</f>
        <v>2466697</v>
      </c>
      <c r="G23" s="4">
        <f t="shared" si="0"/>
        <v>0</v>
      </c>
      <c r="H23" s="4" t="str">
        <f t="shared" si="1"/>
        <v>，2466697</v>
      </c>
      <c r="I23" s="4" t="str">
        <f>VLOOKUP(A23,HOP!A:U,21,0)</f>
        <v>直连</v>
      </c>
    </row>
    <row r="24" s="4" customFormat="1" hidden="1" spans="1:9">
      <c r="A24" s="5">
        <v>17677777208</v>
      </c>
      <c r="B24" s="6">
        <v>44643</v>
      </c>
      <c r="C24" s="6">
        <v>44644</v>
      </c>
      <c r="D24" s="4">
        <v>276</v>
      </c>
      <c r="E24" s="4" t="str">
        <f>VLOOKUP(A24,HOP!A:L,12,0)</f>
        <v>276.00</v>
      </c>
      <c r="F24" s="4" t="str">
        <f>VLOOKUP(A24,HOP!A:C,3,0)</f>
        <v>2473683</v>
      </c>
      <c r="G24" s="4">
        <f t="shared" si="0"/>
        <v>0</v>
      </c>
      <c r="H24" s="4" t="str">
        <f t="shared" si="1"/>
        <v>，2473683</v>
      </c>
      <c r="I24" s="4" t="str">
        <f>VLOOKUP(A24,HOP!A:U,21,0)</f>
        <v>直连</v>
      </c>
    </row>
    <row r="25" s="4" customFormat="1" hidden="1" spans="1:9">
      <c r="A25" s="5">
        <v>17679819472</v>
      </c>
      <c r="B25" s="6">
        <v>44643</v>
      </c>
      <c r="C25" s="6">
        <v>44644</v>
      </c>
      <c r="D25" s="4">
        <v>86</v>
      </c>
      <c r="E25" s="4" t="str">
        <f>VLOOKUP(A25,HOP!A:L,12,0)</f>
        <v>86.00</v>
      </c>
      <c r="F25" s="4" t="str">
        <f>VLOOKUP(A25,HOP!A:C,3,0)</f>
        <v>2474899</v>
      </c>
      <c r="G25" s="4">
        <f t="shared" si="0"/>
        <v>0</v>
      </c>
      <c r="H25" s="4" t="str">
        <f t="shared" si="1"/>
        <v>，2474899</v>
      </c>
      <c r="I25" s="4" t="str">
        <f>VLOOKUP(A25,HOP!A:U,21,0)</f>
        <v>直连</v>
      </c>
    </row>
    <row r="26" s="4" customFormat="1" hidden="1" spans="1:9">
      <c r="A26" s="5">
        <v>17688925152</v>
      </c>
      <c r="B26" s="6">
        <v>44641</v>
      </c>
      <c r="C26" s="6">
        <v>44644</v>
      </c>
      <c r="D26" s="4">
        <v>1302</v>
      </c>
      <c r="E26" s="4" t="str">
        <f>VLOOKUP(A26,HOP!A:L,12,0)</f>
        <v>1302.00</v>
      </c>
      <c r="F26" s="4" t="str">
        <f>VLOOKUP(A26,HOP!A:C,3,0)</f>
        <v>2476308</v>
      </c>
      <c r="G26" s="4">
        <f t="shared" si="0"/>
        <v>0</v>
      </c>
      <c r="H26" s="4" t="str">
        <f t="shared" si="1"/>
        <v>，2476308</v>
      </c>
      <c r="I26" s="4" t="str">
        <f>VLOOKUP(A26,HOP!A:U,21,0)</f>
        <v>直连</v>
      </c>
    </row>
    <row r="27" s="4" customFormat="1" hidden="1" spans="1:9">
      <c r="A27" s="5">
        <v>17688980655</v>
      </c>
      <c r="B27" s="6">
        <v>44643</v>
      </c>
      <c r="C27" s="6">
        <v>44644</v>
      </c>
      <c r="D27" s="4">
        <v>33</v>
      </c>
      <c r="E27" s="4" t="str">
        <f>VLOOKUP(A27,HOP!A:L,12,0)</f>
        <v>33.00</v>
      </c>
      <c r="F27" s="4" t="str">
        <f>VLOOKUP(A27,HOP!A:C,3,0)</f>
        <v>2476333</v>
      </c>
      <c r="G27" s="4">
        <f t="shared" si="0"/>
        <v>0</v>
      </c>
      <c r="H27" s="4" t="str">
        <f t="shared" si="1"/>
        <v>，2476333</v>
      </c>
      <c r="I27" s="4" t="str">
        <f>VLOOKUP(A27,HOP!A:U,21,0)</f>
        <v>直连</v>
      </c>
    </row>
    <row r="28" s="4" customFormat="1" hidden="1" spans="1:9">
      <c r="A28" s="5">
        <v>17698387430</v>
      </c>
      <c r="B28" s="6">
        <v>44643</v>
      </c>
      <c r="C28" s="6">
        <v>44644</v>
      </c>
      <c r="D28" s="4">
        <v>17</v>
      </c>
      <c r="E28" s="4" t="str">
        <f>VLOOKUP(A28,HOP!A:L,12,0)</f>
        <v>17.00</v>
      </c>
      <c r="F28" s="4" t="str">
        <f>VLOOKUP(A28,HOP!A:C,3,0)</f>
        <v>2478449</v>
      </c>
      <c r="G28" s="4">
        <f t="shared" si="0"/>
        <v>0</v>
      </c>
      <c r="H28" s="4" t="str">
        <f t="shared" si="1"/>
        <v>，2478449</v>
      </c>
      <c r="I28" s="4" t="str">
        <f>VLOOKUP(A28,HOP!A:U,21,0)</f>
        <v>直连</v>
      </c>
    </row>
    <row r="29" s="4" customFormat="1" hidden="1" spans="1:9">
      <c r="A29" s="5">
        <v>17699920211</v>
      </c>
      <c r="B29" s="6">
        <v>44643</v>
      </c>
      <c r="C29" s="6">
        <v>44644</v>
      </c>
      <c r="D29" s="4">
        <v>0</v>
      </c>
      <c r="E29" s="4" t="str">
        <f>VLOOKUP(A29,HOP!A:L,12,0)</f>
        <v>0.00</v>
      </c>
      <c r="F29" s="4" t="str">
        <f>VLOOKUP(A29,HOP!A:C,3,0)</f>
        <v>2479316</v>
      </c>
      <c r="G29" s="4">
        <f t="shared" si="0"/>
        <v>0</v>
      </c>
      <c r="H29" s="4" t="str">
        <f t="shared" si="1"/>
        <v>，2479316</v>
      </c>
      <c r="I29" s="4" t="str">
        <f>VLOOKUP(A29,HOP!A:U,21,0)</f>
        <v>直连</v>
      </c>
    </row>
    <row r="30" s="4" customFormat="1" hidden="1" spans="1:9">
      <c r="A30" s="5">
        <v>17700360501</v>
      </c>
      <c r="B30" s="6">
        <v>44643</v>
      </c>
      <c r="C30" s="6">
        <v>44644</v>
      </c>
      <c r="D30" s="4">
        <v>84</v>
      </c>
      <c r="E30" s="4" t="str">
        <f>VLOOKUP(A30,HOP!A:L,12,0)</f>
        <v>84.00</v>
      </c>
      <c r="F30" s="4" t="str">
        <f>VLOOKUP(A30,HOP!A:C,3,0)</f>
        <v>2479555</v>
      </c>
      <c r="G30" s="4">
        <f t="shared" si="0"/>
        <v>0</v>
      </c>
      <c r="H30" s="4" t="str">
        <f t="shared" si="1"/>
        <v>，2479555</v>
      </c>
      <c r="I30" s="4" t="str">
        <f>VLOOKUP(A30,HOP!A:U,21,0)</f>
        <v>直连</v>
      </c>
    </row>
    <row r="31" s="4" customFormat="1" hidden="1" spans="1:9">
      <c r="A31" s="5">
        <v>17480269296</v>
      </c>
      <c r="B31" s="6">
        <v>44644</v>
      </c>
      <c r="C31" s="6">
        <v>44645</v>
      </c>
      <c r="D31" s="4">
        <v>33</v>
      </c>
      <c r="E31" s="4" t="str">
        <f>VLOOKUP(A31,HOP!A:L,12,0)</f>
        <v>33.00</v>
      </c>
      <c r="F31" s="4" t="str">
        <f>VLOOKUP(A31,HOP!A:C,3,0)</f>
        <v>2434498</v>
      </c>
      <c r="G31" s="4">
        <f t="shared" si="0"/>
        <v>0</v>
      </c>
      <c r="H31" s="4" t="str">
        <f t="shared" si="1"/>
        <v>，2434498</v>
      </c>
      <c r="I31" s="4" t="str">
        <f>VLOOKUP(A31,HOP!A:U,21,0)</f>
        <v>直连</v>
      </c>
    </row>
    <row r="32" s="4" customFormat="1" hidden="1" spans="1:9">
      <c r="A32" s="5">
        <v>17614042090</v>
      </c>
      <c r="B32" s="6">
        <v>44644</v>
      </c>
      <c r="C32" s="6">
        <v>44645</v>
      </c>
      <c r="D32" s="4">
        <v>140</v>
      </c>
      <c r="E32" s="4" t="str">
        <f>VLOOKUP(A32,HOP!A:L,12,0)</f>
        <v>140.00</v>
      </c>
      <c r="F32" s="4" t="str">
        <f>VLOOKUP(A32,HOP!A:C,3,0)</f>
        <v>2460231</v>
      </c>
      <c r="G32" s="4">
        <f t="shared" si="0"/>
        <v>0</v>
      </c>
      <c r="H32" s="4" t="str">
        <f t="shared" si="1"/>
        <v>，2460231</v>
      </c>
      <c r="I32" s="4" t="str">
        <f>VLOOKUP(A32,HOP!A:U,21,0)</f>
        <v>直连</v>
      </c>
    </row>
    <row r="33" s="4" customFormat="1" hidden="1" spans="1:9">
      <c r="A33" s="5">
        <v>17648220146</v>
      </c>
      <c r="B33" s="6">
        <v>44641</v>
      </c>
      <c r="C33" s="6">
        <v>44645</v>
      </c>
      <c r="D33" s="4">
        <v>564</v>
      </c>
      <c r="E33" s="4" t="str">
        <f>VLOOKUP(A33,HOP!A:L,12,0)</f>
        <v>564.00</v>
      </c>
      <c r="F33" s="4" t="str">
        <f>VLOOKUP(A33,HOP!A:C,3,0)</f>
        <v>2466675</v>
      </c>
      <c r="G33" s="4">
        <f t="shared" si="0"/>
        <v>0</v>
      </c>
      <c r="H33" s="4" t="str">
        <f t="shared" si="1"/>
        <v>，2466675</v>
      </c>
      <c r="I33" s="4" t="str">
        <f>VLOOKUP(A33,HOP!A:U,21,0)</f>
        <v>直连</v>
      </c>
    </row>
    <row r="34" s="4" customFormat="1" hidden="1" spans="1:9">
      <c r="A34" s="5">
        <v>17666271407</v>
      </c>
      <c r="B34" s="6">
        <v>44643</v>
      </c>
      <c r="C34" s="6">
        <v>44645</v>
      </c>
      <c r="D34" s="4">
        <v>336</v>
      </c>
      <c r="E34" s="4" t="str">
        <f>VLOOKUP(A34,HOP!A:L,12,0)</f>
        <v>336.00</v>
      </c>
      <c r="F34" s="4" t="str">
        <f>VLOOKUP(A34,HOP!A:C,3,0)</f>
        <v>2470934</v>
      </c>
      <c r="G34" s="4">
        <f t="shared" si="0"/>
        <v>0</v>
      </c>
      <c r="H34" s="4" t="str">
        <f t="shared" si="1"/>
        <v>，2470934</v>
      </c>
      <c r="I34" s="4" t="str">
        <f>VLOOKUP(A34,HOP!A:U,21,0)</f>
        <v>直连</v>
      </c>
    </row>
    <row r="35" s="4" customFormat="1" hidden="1" spans="1:9">
      <c r="A35" s="5">
        <v>17666368403</v>
      </c>
      <c r="B35" s="6">
        <v>44644</v>
      </c>
      <c r="C35" s="6">
        <v>44645</v>
      </c>
      <c r="D35" s="4">
        <v>47</v>
      </c>
      <c r="E35" s="4" t="str">
        <f>VLOOKUP(A35,HOP!A:L,12,0)</f>
        <v>47.00</v>
      </c>
      <c r="F35" s="4" t="str">
        <f>VLOOKUP(A35,HOP!A:C,3,0)</f>
        <v>2470970</v>
      </c>
      <c r="G35" s="4">
        <f t="shared" si="0"/>
        <v>0</v>
      </c>
      <c r="H35" s="4" t="str">
        <f t="shared" si="1"/>
        <v>，2470970</v>
      </c>
      <c r="I35" s="4" t="str">
        <f>VLOOKUP(A35,HOP!A:U,21,0)</f>
        <v>直连</v>
      </c>
    </row>
    <row r="36" s="4" customFormat="1" hidden="1" spans="1:9">
      <c r="A36" s="5">
        <v>17666795519</v>
      </c>
      <c r="B36" s="6">
        <v>44644</v>
      </c>
      <c r="C36" s="6">
        <v>44645</v>
      </c>
      <c r="D36" s="4">
        <v>49</v>
      </c>
      <c r="E36" s="4" t="str">
        <f>VLOOKUP(A36,HOP!A:L,12,0)</f>
        <v>49.00</v>
      </c>
      <c r="F36" s="4" t="str">
        <f>VLOOKUP(A36,HOP!A:C,3,0)</f>
        <v>2471162</v>
      </c>
      <c r="G36" s="4">
        <f t="shared" si="0"/>
        <v>0</v>
      </c>
      <c r="H36" s="4" t="str">
        <f t="shared" si="1"/>
        <v>，2471162</v>
      </c>
      <c r="I36" s="4" t="str">
        <f>VLOOKUP(A36,HOP!A:U,21,0)</f>
        <v>直连</v>
      </c>
    </row>
    <row r="37" s="4" customFormat="1" hidden="1" spans="1:9">
      <c r="A37" s="5">
        <v>17668337793</v>
      </c>
      <c r="B37" s="6">
        <v>44644</v>
      </c>
      <c r="C37" s="6">
        <v>44645</v>
      </c>
      <c r="D37" s="4">
        <v>122</v>
      </c>
      <c r="E37" s="4" t="str">
        <f>VLOOKUP(A37,HOP!A:L,12,0)</f>
        <v>122.00</v>
      </c>
      <c r="F37" s="4" t="str">
        <f>VLOOKUP(A37,HOP!A:C,3,0)</f>
        <v>2472131</v>
      </c>
      <c r="G37" s="4">
        <f t="shared" si="0"/>
        <v>0</v>
      </c>
      <c r="H37" s="4" t="str">
        <f t="shared" si="1"/>
        <v>，2472131</v>
      </c>
      <c r="I37" s="4" t="str">
        <f>VLOOKUP(A37,HOP!A:U,21,0)</f>
        <v>直连</v>
      </c>
    </row>
    <row r="38" s="4" customFormat="1" hidden="1" spans="1:9">
      <c r="A38" s="5">
        <v>17677657342</v>
      </c>
      <c r="B38" s="6">
        <v>44644</v>
      </c>
      <c r="C38" s="6">
        <v>44645</v>
      </c>
      <c r="D38" s="4">
        <v>61</v>
      </c>
      <c r="E38" s="4" t="str">
        <f>VLOOKUP(A38,HOP!A:L,12,0)</f>
        <v>61.00</v>
      </c>
      <c r="F38" s="4" t="str">
        <f>VLOOKUP(A38,HOP!A:C,3,0)</f>
        <v>2473640</v>
      </c>
      <c r="G38" s="4">
        <f t="shared" si="0"/>
        <v>0</v>
      </c>
      <c r="H38" s="4" t="str">
        <f t="shared" si="1"/>
        <v>，2473640</v>
      </c>
      <c r="I38" s="4" t="str">
        <f>VLOOKUP(A38,HOP!A:U,21,0)</f>
        <v>直连</v>
      </c>
    </row>
    <row r="39" s="4" customFormat="1" hidden="1" spans="1:9">
      <c r="A39" s="5">
        <v>17680316554</v>
      </c>
      <c r="B39" s="6">
        <v>44640</v>
      </c>
      <c r="C39" s="6">
        <v>44645</v>
      </c>
      <c r="D39" s="4">
        <v>602</v>
      </c>
      <c r="E39" s="4" t="str">
        <f>VLOOKUP(A39,HOP!A:L,12,0)</f>
        <v>602.00</v>
      </c>
      <c r="F39" s="4" t="str">
        <f>VLOOKUP(A39,HOP!A:C,3,0)</f>
        <v>2475106</v>
      </c>
      <c r="G39" s="4">
        <f t="shared" si="0"/>
        <v>0</v>
      </c>
      <c r="H39" s="4" t="str">
        <f t="shared" si="1"/>
        <v>，2475106</v>
      </c>
      <c r="I39" s="4" t="str">
        <f>VLOOKUP(A39,HOP!A:U,21,0)</f>
        <v>直连</v>
      </c>
    </row>
    <row r="40" s="4" customFormat="1" hidden="1" spans="1:9">
      <c r="A40" s="5">
        <v>17688581165</v>
      </c>
      <c r="B40" s="6">
        <v>44641</v>
      </c>
      <c r="C40" s="6">
        <v>44645</v>
      </c>
      <c r="D40" s="4">
        <v>168</v>
      </c>
      <c r="E40" s="4" t="str">
        <f>VLOOKUP(A40,HOP!A:L,12,0)</f>
        <v>168.00</v>
      </c>
      <c r="F40" s="4" t="str">
        <f>VLOOKUP(A40,HOP!A:C,3,0)</f>
        <v>2476108</v>
      </c>
      <c r="G40" s="4">
        <f t="shared" si="0"/>
        <v>0</v>
      </c>
      <c r="H40" s="4" t="str">
        <f t="shared" si="1"/>
        <v>，2476108</v>
      </c>
      <c r="I40" s="4" t="str">
        <f>VLOOKUP(A40,HOP!A:U,21,0)</f>
        <v>直连</v>
      </c>
    </row>
    <row r="41" s="4" customFormat="1" hidden="1" spans="1:9">
      <c r="A41" s="5">
        <v>17690551389</v>
      </c>
      <c r="B41" s="6">
        <v>44644</v>
      </c>
      <c r="C41" s="6">
        <v>44645</v>
      </c>
      <c r="D41" s="4">
        <v>41</v>
      </c>
      <c r="E41" s="4" t="str">
        <f>VLOOKUP(A41,HOP!A:L,12,0)</f>
        <v>41.00</v>
      </c>
      <c r="F41" s="4" t="str">
        <f>VLOOKUP(A41,HOP!A:C,3,0)</f>
        <v>2477262</v>
      </c>
      <c r="G41" s="4">
        <f t="shared" si="0"/>
        <v>0</v>
      </c>
      <c r="H41" s="4" t="str">
        <f t="shared" si="1"/>
        <v>，2477262</v>
      </c>
      <c r="I41" s="4" t="str">
        <f>VLOOKUP(A41,HOP!A:U,21,0)</f>
        <v>直连</v>
      </c>
    </row>
    <row r="42" s="4" customFormat="1" hidden="1" spans="1:9">
      <c r="A42" s="5">
        <v>17697179015</v>
      </c>
      <c r="B42" s="6">
        <v>44644</v>
      </c>
      <c r="C42" s="6">
        <v>44645</v>
      </c>
      <c r="D42" s="4">
        <v>40</v>
      </c>
      <c r="E42" s="4" t="str">
        <f>VLOOKUP(A42,HOP!A:L,12,0)</f>
        <v>40.00</v>
      </c>
      <c r="F42" s="4" t="str">
        <f>VLOOKUP(A42,HOP!A:C,3,0)</f>
        <v>2477798</v>
      </c>
      <c r="G42" s="4">
        <f t="shared" si="0"/>
        <v>0</v>
      </c>
      <c r="H42" s="4" t="str">
        <f t="shared" si="1"/>
        <v>，2477798</v>
      </c>
      <c r="I42" s="4" t="str">
        <f>VLOOKUP(A42,HOP!A:U,21,0)</f>
        <v>直连</v>
      </c>
    </row>
    <row r="43" s="4" customFormat="1" hidden="1" spans="1:9">
      <c r="A43" s="5">
        <v>17698285858</v>
      </c>
      <c r="B43" s="6">
        <v>44643</v>
      </c>
      <c r="C43" s="6">
        <v>44645</v>
      </c>
      <c r="D43" s="4">
        <v>120</v>
      </c>
      <c r="E43" s="4" t="str">
        <f>VLOOKUP(A43,HOP!A:L,12,0)</f>
        <v>120.00</v>
      </c>
      <c r="F43" s="4" t="str">
        <f>VLOOKUP(A43,HOP!A:C,3,0)</f>
        <v>2478402</v>
      </c>
      <c r="G43" s="4">
        <f t="shared" si="0"/>
        <v>0</v>
      </c>
      <c r="H43" s="4" t="str">
        <f t="shared" si="1"/>
        <v>，2478402</v>
      </c>
      <c r="I43" s="4" t="str">
        <f>VLOOKUP(A43,HOP!A:U,21,0)</f>
        <v>直连</v>
      </c>
    </row>
    <row r="44" s="4" customFormat="1" hidden="1" spans="1:9">
      <c r="A44" s="5">
        <v>17698959956</v>
      </c>
      <c r="B44" s="6">
        <v>44644</v>
      </c>
      <c r="C44" s="6">
        <v>44645</v>
      </c>
      <c r="D44" s="4">
        <v>182</v>
      </c>
      <c r="E44" s="4" t="str">
        <f>VLOOKUP(A44,HOP!A:L,12,0)</f>
        <v>182.00</v>
      </c>
      <c r="F44" s="4" t="str">
        <f>VLOOKUP(A44,HOP!A:C,3,0)</f>
        <v>2478761</v>
      </c>
      <c r="G44" s="4">
        <f t="shared" si="0"/>
        <v>0</v>
      </c>
      <c r="H44" s="4" t="str">
        <f t="shared" si="1"/>
        <v>，2478761</v>
      </c>
      <c r="I44" s="4" t="str">
        <f>VLOOKUP(A44,HOP!A:U,21,0)</f>
        <v>直连</v>
      </c>
    </row>
    <row r="45" s="4" customFormat="1" hidden="1" spans="1:9">
      <c r="A45" s="5">
        <v>17706302396</v>
      </c>
      <c r="B45" s="6">
        <v>44644</v>
      </c>
      <c r="C45" s="6">
        <v>44645</v>
      </c>
      <c r="D45" s="4">
        <v>56</v>
      </c>
      <c r="E45" s="4" t="str">
        <f>VLOOKUP(A45,HOP!A:L,12,0)</f>
        <v>56.00</v>
      </c>
      <c r="F45" s="4" t="str">
        <f>VLOOKUP(A45,HOP!A:C,3,0)</f>
        <v>2480100</v>
      </c>
      <c r="G45" s="4">
        <f t="shared" si="0"/>
        <v>0</v>
      </c>
      <c r="H45" s="4" t="str">
        <f t="shared" si="1"/>
        <v>，2480100</v>
      </c>
      <c r="I45" s="4" t="str">
        <f>VLOOKUP(A45,HOP!A:U,21,0)</f>
        <v>直连</v>
      </c>
    </row>
    <row r="46" s="4" customFormat="1" hidden="1" spans="1:9">
      <c r="A46" s="5">
        <v>17706494782</v>
      </c>
      <c r="B46" s="6">
        <v>44644</v>
      </c>
      <c r="C46" s="6">
        <v>44645</v>
      </c>
      <c r="D46" s="4">
        <v>105</v>
      </c>
      <c r="E46" s="4" t="str">
        <f>VLOOKUP(A46,HOP!A:L,12,0)</f>
        <v>105.00</v>
      </c>
      <c r="F46" s="4" t="str">
        <f>VLOOKUP(A46,HOP!A:C,3,0)</f>
        <v>2480194</v>
      </c>
      <c r="G46" s="4">
        <f t="shared" si="0"/>
        <v>0</v>
      </c>
      <c r="H46" s="4" t="str">
        <f t="shared" si="1"/>
        <v>，2480194</v>
      </c>
      <c r="I46" s="4" t="str">
        <f>VLOOKUP(A46,HOP!A:U,21,0)</f>
        <v>直连</v>
      </c>
    </row>
    <row r="47" s="4" customFormat="1" hidden="1" spans="1:9">
      <c r="A47" s="5">
        <v>17706688787</v>
      </c>
      <c r="B47" s="6">
        <v>44644</v>
      </c>
      <c r="C47" s="6">
        <v>44645</v>
      </c>
      <c r="D47" s="4">
        <v>163</v>
      </c>
      <c r="E47" s="4" t="str">
        <f>VLOOKUP(A47,HOP!A:L,12,0)</f>
        <v>163.00</v>
      </c>
      <c r="F47" s="4" t="str">
        <f>VLOOKUP(A47,HOP!A:C,3,0)</f>
        <v>2480315</v>
      </c>
      <c r="G47" s="4">
        <f t="shared" si="0"/>
        <v>0</v>
      </c>
      <c r="H47" s="4" t="str">
        <f t="shared" si="1"/>
        <v>，2480315</v>
      </c>
      <c r="I47" s="4" t="str">
        <f>VLOOKUP(A47,HOP!A:U,21,0)</f>
        <v>直连</v>
      </c>
    </row>
    <row r="48" s="4" customFormat="1" hidden="1" spans="1:9">
      <c r="A48" s="5">
        <v>17707081391</v>
      </c>
      <c r="B48" s="6">
        <v>44644</v>
      </c>
      <c r="C48" s="6">
        <v>44645</v>
      </c>
      <c r="D48" s="4">
        <v>34</v>
      </c>
      <c r="E48" s="4" t="str">
        <f>VLOOKUP(A48,HOP!A:L,12,0)</f>
        <v>34.00</v>
      </c>
      <c r="F48" s="4" t="str">
        <f>VLOOKUP(A48,HOP!A:C,3,0)</f>
        <v>2480568</v>
      </c>
      <c r="G48" s="4">
        <f t="shared" si="0"/>
        <v>0</v>
      </c>
      <c r="H48" s="4" t="str">
        <f t="shared" si="1"/>
        <v>，2480568</v>
      </c>
      <c r="I48" s="4" t="str">
        <f>VLOOKUP(A48,HOP!A:U,21,0)</f>
        <v>直连</v>
      </c>
    </row>
    <row r="49" s="4" customFormat="1" hidden="1" spans="1:9">
      <c r="A49" s="5">
        <v>17707297686</v>
      </c>
      <c r="B49" s="6">
        <v>44644</v>
      </c>
      <c r="C49" s="6">
        <v>44645</v>
      </c>
      <c r="D49" s="4">
        <v>111</v>
      </c>
      <c r="E49" s="4" t="str">
        <f>VLOOKUP(A49,HOP!A:L,12,0)</f>
        <v>111.00</v>
      </c>
      <c r="F49" s="4" t="str">
        <f>VLOOKUP(A49,HOP!A:C,3,0)</f>
        <v>2480697</v>
      </c>
      <c r="G49" s="4">
        <f t="shared" si="0"/>
        <v>0</v>
      </c>
      <c r="H49" s="4" t="str">
        <f t="shared" si="1"/>
        <v>，2480697</v>
      </c>
      <c r="I49" s="4" t="str">
        <f>VLOOKUP(A49,HOP!A:U,21,0)</f>
        <v>直连</v>
      </c>
    </row>
    <row r="50" s="4" customFormat="1" hidden="1" spans="1:9">
      <c r="A50" s="5">
        <v>17005136096</v>
      </c>
      <c r="B50" s="6">
        <v>44553</v>
      </c>
      <c r="C50" s="6">
        <v>44554</v>
      </c>
      <c r="D50" s="4">
        <v>159</v>
      </c>
      <c r="E50" s="4">
        <v>159</v>
      </c>
      <c r="F50" s="4">
        <v>2345284</v>
      </c>
      <c r="G50" s="4">
        <f t="shared" si="0"/>
        <v>0</v>
      </c>
      <c r="H50" s="4" t="str">
        <f t="shared" si="1"/>
        <v>，2345284</v>
      </c>
      <c r="I50" s="4" t="e">
        <f>VLOOKUP(A50,HOP!A:U,21,0)</f>
        <v>#N/A</v>
      </c>
    </row>
    <row r="52" spans="4:4">
      <c r="D52" s="4">
        <f>SUM(D2:D51)</f>
        <v>10754.98</v>
      </c>
    </row>
    <row r="56" spans="1:5">
      <c r="A56" s="4" t="s">
        <v>281</v>
      </c>
      <c r="D56" s="4">
        <v>10750.41</v>
      </c>
      <c r="E56" s="4">
        <v>84170.12</v>
      </c>
    </row>
    <row r="57" spans="1:5">
      <c r="A57" s="4" t="s">
        <v>282</v>
      </c>
      <c r="D57" s="4">
        <v>4.57</v>
      </c>
      <c r="E57" s="4">
        <v>35.78</v>
      </c>
    </row>
    <row r="58" spans="1:5">
      <c r="A58" s="4" t="s">
        <v>283</v>
      </c>
      <c r="D58" s="4">
        <f>SUBTOTAL(9,D56:D57)</f>
        <v>10754.98</v>
      </c>
      <c r="E58" s="4">
        <f>SUBTOTAL(9,E56:E57)</f>
        <v>84205.9</v>
      </c>
    </row>
    <row r="59" spans="1:1">
      <c r="A59" s="4" t="s">
        <v>284</v>
      </c>
    </row>
  </sheetData>
  <autoFilter ref="A1:X50">
    <filterColumn colId="3">
      <filters>
        <filter val="50"/>
        <filter val="111"/>
        <filter val="191"/>
        <filter val="53"/>
        <filter val="255"/>
        <filter val="56"/>
        <filter val="17"/>
        <filter val="57"/>
        <filter val="131.98"/>
        <filter val="159"/>
        <filter val="120"/>
        <filter val="61"/>
        <filter val="361"/>
        <filter val="22"/>
        <filter val="122"/>
        <filter val="163"/>
        <filter val="564"/>
        <filter val="66"/>
        <filter val="168"/>
        <filter val="170"/>
        <filter val="72"/>
        <filter val="432"/>
        <filter val="1932"/>
        <filter val="33"/>
        <filter val="34"/>
        <filter val="35"/>
        <filter val="276"/>
        <filter val="336"/>
        <filter val="137"/>
        <filter val="438"/>
        <filter val="40"/>
        <filter val="140"/>
        <filter val="41"/>
        <filter val="182"/>
        <filter val="282"/>
        <filter val="602"/>
        <filter val="1302"/>
        <filter val="83"/>
        <filter val="84"/>
        <filter val="104"/>
        <filter val="105"/>
        <filter val="86"/>
        <filter val="47"/>
        <filter val="847"/>
        <filter val="49"/>
      </filters>
    </filterColumn>
    <filterColumn colId="6">
      <customFilters>
        <customFilter operator="equal" val="4.57"/>
      </custom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285</v>
      </c>
      <c r="B1" s="2" t="s">
        <v>286</v>
      </c>
      <c r="C1" s="2" t="s">
        <v>287</v>
      </c>
      <c r="D1" s="2" t="s">
        <v>288</v>
      </c>
      <c r="E1" s="2" t="s">
        <v>13</v>
      </c>
      <c r="F1" s="2" t="s">
        <v>5</v>
      </c>
      <c r="G1" s="2" t="s">
        <v>6</v>
      </c>
      <c r="H1" s="2" t="s">
        <v>289</v>
      </c>
      <c r="I1" s="2" t="s">
        <v>290</v>
      </c>
      <c r="J1" s="2" t="s">
        <v>291</v>
      </c>
      <c r="K1" s="2" t="s">
        <v>292</v>
      </c>
      <c r="L1" s="2" t="s">
        <v>293</v>
      </c>
      <c r="M1" s="2" t="s">
        <v>294</v>
      </c>
      <c r="N1" s="2" t="s">
        <v>295</v>
      </c>
      <c r="O1" s="2" t="s">
        <v>296</v>
      </c>
      <c r="P1" s="2" t="s">
        <v>297</v>
      </c>
      <c r="Q1" s="2" t="s">
        <v>298</v>
      </c>
      <c r="R1" s="2" t="s">
        <v>299</v>
      </c>
      <c r="S1" s="2" t="s">
        <v>300</v>
      </c>
      <c r="T1" s="2" t="s">
        <v>301</v>
      </c>
      <c r="U1" s="2" t="s">
        <v>302</v>
      </c>
    </row>
    <row r="2" s="1" customFormat="1" spans="1:21">
      <c r="A2" s="3">
        <v>17707297686</v>
      </c>
      <c r="B2" s="1" t="s">
        <v>303</v>
      </c>
      <c r="C2" s="1" t="s">
        <v>304</v>
      </c>
      <c r="D2" s="1" t="s">
        <v>305</v>
      </c>
      <c r="E2" s="1" t="s">
        <v>306</v>
      </c>
      <c r="F2" s="1" t="s">
        <v>303</v>
      </c>
      <c r="G2" s="1" t="s">
        <v>307</v>
      </c>
      <c r="H2" s="1" t="s">
        <v>308</v>
      </c>
      <c r="I2" s="1" t="s">
        <v>309</v>
      </c>
      <c r="J2" s="1" t="s">
        <v>30</v>
      </c>
      <c r="K2" s="1" t="s">
        <v>310</v>
      </c>
      <c r="L2" s="1" t="s">
        <v>310</v>
      </c>
      <c r="M2" s="1" t="s">
        <v>311</v>
      </c>
      <c r="N2" s="1" t="s">
        <v>311</v>
      </c>
      <c r="O2" s="1" t="s">
        <v>312</v>
      </c>
      <c r="P2" s="1" t="s">
        <v>313</v>
      </c>
      <c r="Q2" s="1" t="s">
        <v>314</v>
      </c>
      <c r="R2" s="1" t="s">
        <v>315</v>
      </c>
      <c r="S2" s="1" t="s">
        <v>316</v>
      </c>
      <c r="T2" s="1" t="s">
        <v>317</v>
      </c>
      <c r="U2" s="1" t="s">
        <v>318</v>
      </c>
    </row>
    <row r="3" s="1" customFormat="1" spans="1:21">
      <c r="A3" s="3">
        <v>17707081391</v>
      </c>
      <c r="B3" s="1" t="s">
        <v>303</v>
      </c>
      <c r="C3" s="1" t="s">
        <v>319</v>
      </c>
      <c r="D3" s="1" t="s">
        <v>320</v>
      </c>
      <c r="E3" s="1" t="s">
        <v>321</v>
      </c>
      <c r="F3" s="1" t="s">
        <v>303</v>
      </c>
      <c r="G3" s="1" t="s">
        <v>307</v>
      </c>
      <c r="H3" s="1" t="s">
        <v>308</v>
      </c>
      <c r="I3" s="1" t="s">
        <v>322</v>
      </c>
      <c r="J3" s="1" t="s">
        <v>30</v>
      </c>
      <c r="K3" s="1" t="s">
        <v>323</v>
      </c>
      <c r="L3" s="1" t="s">
        <v>323</v>
      </c>
      <c r="M3" s="1" t="s">
        <v>311</v>
      </c>
      <c r="N3" s="1" t="s">
        <v>311</v>
      </c>
      <c r="O3" s="1" t="s">
        <v>312</v>
      </c>
      <c r="P3" s="1" t="s">
        <v>313</v>
      </c>
      <c r="Q3" s="1" t="s">
        <v>314</v>
      </c>
      <c r="R3" s="1" t="s">
        <v>324</v>
      </c>
      <c r="S3" s="1" t="s">
        <v>316</v>
      </c>
      <c r="T3" s="1" t="s">
        <v>317</v>
      </c>
      <c r="U3" s="1" t="s">
        <v>318</v>
      </c>
    </row>
    <row r="4" s="1" customFormat="1" spans="1:21">
      <c r="A4" s="3">
        <v>17706688787</v>
      </c>
      <c r="B4" s="1" t="s">
        <v>303</v>
      </c>
      <c r="C4" s="1" t="s">
        <v>325</v>
      </c>
      <c r="D4" s="1" t="s">
        <v>326</v>
      </c>
      <c r="E4" s="1" t="s">
        <v>327</v>
      </c>
      <c r="F4" s="1" t="s">
        <v>303</v>
      </c>
      <c r="G4" s="1" t="s">
        <v>307</v>
      </c>
      <c r="H4" s="1" t="s">
        <v>308</v>
      </c>
      <c r="I4" s="1" t="s">
        <v>328</v>
      </c>
      <c r="J4" s="1" t="s">
        <v>30</v>
      </c>
      <c r="K4" s="1" t="s">
        <v>329</v>
      </c>
      <c r="L4" s="1" t="s">
        <v>329</v>
      </c>
      <c r="M4" s="1" t="s">
        <v>311</v>
      </c>
      <c r="N4" s="1" t="s">
        <v>311</v>
      </c>
      <c r="O4" s="1" t="s">
        <v>312</v>
      </c>
      <c r="P4" s="1" t="s">
        <v>313</v>
      </c>
      <c r="Q4" s="1" t="s">
        <v>314</v>
      </c>
      <c r="R4" s="1" t="s">
        <v>330</v>
      </c>
      <c r="S4" s="1" t="s">
        <v>316</v>
      </c>
      <c r="T4" s="1" t="s">
        <v>317</v>
      </c>
      <c r="U4" s="1" t="s">
        <v>318</v>
      </c>
    </row>
    <row r="5" s="1" customFormat="1" spans="1:21">
      <c r="A5" s="3">
        <v>17706494782</v>
      </c>
      <c r="B5" s="1" t="s">
        <v>331</v>
      </c>
      <c r="C5" s="1" t="s">
        <v>332</v>
      </c>
      <c r="D5" s="1" t="s">
        <v>333</v>
      </c>
      <c r="E5" s="1" t="s">
        <v>334</v>
      </c>
      <c r="F5" s="1" t="s">
        <v>303</v>
      </c>
      <c r="G5" s="1" t="s">
        <v>307</v>
      </c>
      <c r="H5" s="1" t="s">
        <v>308</v>
      </c>
      <c r="I5" s="1" t="s">
        <v>335</v>
      </c>
      <c r="J5" s="1" t="s">
        <v>30</v>
      </c>
      <c r="K5" s="1" t="s">
        <v>336</v>
      </c>
      <c r="L5" s="1" t="s">
        <v>336</v>
      </c>
      <c r="M5" s="1" t="s">
        <v>311</v>
      </c>
      <c r="N5" s="1" t="s">
        <v>311</v>
      </c>
      <c r="O5" s="1" t="s">
        <v>312</v>
      </c>
      <c r="P5" s="1" t="s">
        <v>313</v>
      </c>
      <c r="Q5" s="1" t="s">
        <v>314</v>
      </c>
      <c r="R5" s="1" t="s">
        <v>337</v>
      </c>
      <c r="S5" s="1" t="s">
        <v>316</v>
      </c>
      <c r="T5" s="1" t="s">
        <v>317</v>
      </c>
      <c r="U5" s="1" t="s">
        <v>318</v>
      </c>
    </row>
    <row r="6" s="1" customFormat="1" spans="1:21">
      <c r="A6" s="3">
        <v>17706302396</v>
      </c>
      <c r="B6" s="1" t="s">
        <v>331</v>
      </c>
      <c r="C6" s="1" t="s">
        <v>338</v>
      </c>
      <c r="D6" s="1" t="s">
        <v>339</v>
      </c>
      <c r="E6" s="1" t="s">
        <v>340</v>
      </c>
      <c r="F6" s="1" t="s">
        <v>303</v>
      </c>
      <c r="G6" s="1" t="s">
        <v>307</v>
      </c>
      <c r="H6" s="1" t="s">
        <v>308</v>
      </c>
      <c r="I6" s="1" t="s">
        <v>341</v>
      </c>
      <c r="J6" s="1" t="s">
        <v>30</v>
      </c>
      <c r="K6" s="1" t="s">
        <v>342</v>
      </c>
      <c r="L6" s="1" t="s">
        <v>342</v>
      </c>
      <c r="M6" s="1" t="s">
        <v>311</v>
      </c>
      <c r="N6" s="1" t="s">
        <v>311</v>
      </c>
      <c r="O6" s="1" t="s">
        <v>312</v>
      </c>
      <c r="P6" s="1" t="s">
        <v>313</v>
      </c>
      <c r="Q6" s="1" t="s">
        <v>314</v>
      </c>
      <c r="R6" s="1" t="s">
        <v>343</v>
      </c>
      <c r="S6" s="1" t="s">
        <v>316</v>
      </c>
      <c r="T6" s="1" t="s">
        <v>317</v>
      </c>
      <c r="U6" s="1" t="s">
        <v>318</v>
      </c>
    </row>
    <row r="7" s="1" customFormat="1" spans="1:21">
      <c r="A7" s="3">
        <v>17700360501</v>
      </c>
      <c r="B7" s="1" t="s">
        <v>331</v>
      </c>
      <c r="C7" s="1" t="s">
        <v>344</v>
      </c>
      <c r="D7" s="1" t="s">
        <v>345</v>
      </c>
      <c r="E7" s="1" t="s">
        <v>346</v>
      </c>
      <c r="F7" s="1" t="s">
        <v>331</v>
      </c>
      <c r="G7" s="1" t="s">
        <v>303</v>
      </c>
      <c r="H7" s="1" t="s">
        <v>308</v>
      </c>
      <c r="I7" s="1" t="s">
        <v>347</v>
      </c>
      <c r="J7" s="1" t="s">
        <v>30</v>
      </c>
      <c r="K7" s="1" t="s">
        <v>348</v>
      </c>
      <c r="L7" s="1" t="s">
        <v>348</v>
      </c>
      <c r="M7" s="1" t="s">
        <v>311</v>
      </c>
      <c r="N7" s="1" t="s">
        <v>311</v>
      </c>
      <c r="O7" s="1" t="s">
        <v>312</v>
      </c>
      <c r="P7" s="1" t="s">
        <v>313</v>
      </c>
      <c r="Q7" s="1" t="s">
        <v>314</v>
      </c>
      <c r="R7" s="1" t="s">
        <v>349</v>
      </c>
      <c r="S7" s="1" t="s">
        <v>316</v>
      </c>
      <c r="T7" s="1" t="s">
        <v>317</v>
      </c>
      <c r="U7" s="1" t="s">
        <v>318</v>
      </c>
    </row>
    <row r="8" s="1" customFormat="1" spans="1:21">
      <c r="A8" s="3">
        <v>17699920211</v>
      </c>
      <c r="B8" s="1" t="s">
        <v>331</v>
      </c>
      <c r="C8" s="1" t="s">
        <v>350</v>
      </c>
      <c r="D8" s="1" t="s">
        <v>351</v>
      </c>
      <c r="E8" s="1" t="s">
        <v>352</v>
      </c>
      <c r="F8" s="1" t="s">
        <v>331</v>
      </c>
      <c r="G8" s="1" t="s">
        <v>303</v>
      </c>
      <c r="H8" s="1" t="s">
        <v>308</v>
      </c>
      <c r="I8" s="1" t="s">
        <v>353</v>
      </c>
      <c r="J8" s="1" t="s">
        <v>30</v>
      </c>
      <c r="K8" s="1" t="s">
        <v>354</v>
      </c>
      <c r="L8" s="1" t="s">
        <v>312</v>
      </c>
      <c r="M8" s="1" t="s">
        <v>355</v>
      </c>
      <c r="N8" s="1" t="s">
        <v>356</v>
      </c>
      <c r="O8" s="1" t="s">
        <v>312</v>
      </c>
      <c r="P8" s="1" t="s">
        <v>313</v>
      </c>
      <c r="Q8" s="1" t="s">
        <v>314</v>
      </c>
      <c r="R8" s="1" t="s">
        <v>357</v>
      </c>
      <c r="S8" s="1" t="s">
        <v>316</v>
      </c>
      <c r="T8" s="1" t="s">
        <v>317</v>
      </c>
      <c r="U8" s="1" t="s">
        <v>318</v>
      </c>
    </row>
    <row r="9" s="1" customFormat="1" spans="1:21">
      <c r="A9" s="3">
        <v>17698959956</v>
      </c>
      <c r="B9" s="1" t="s">
        <v>358</v>
      </c>
      <c r="C9" s="1" t="s">
        <v>359</v>
      </c>
      <c r="D9" s="1" t="s">
        <v>360</v>
      </c>
      <c r="E9" s="1" t="s">
        <v>361</v>
      </c>
      <c r="F9" s="1" t="s">
        <v>303</v>
      </c>
      <c r="G9" s="1" t="s">
        <v>307</v>
      </c>
      <c r="H9" s="1" t="s">
        <v>308</v>
      </c>
      <c r="I9" s="1" t="s">
        <v>362</v>
      </c>
      <c r="J9" s="1" t="s">
        <v>30</v>
      </c>
      <c r="K9" s="1" t="s">
        <v>363</v>
      </c>
      <c r="L9" s="1" t="s">
        <v>363</v>
      </c>
      <c r="M9" s="1" t="s">
        <v>311</v>
      </c>
      <c r="N9" s="1" t="s">
        <v>311</v>
      </c>
      <c r="O9" s="1" t="s">
        <v>312</v>
      </c>
      <c r="P9" s="1" t="s">
        <v>313</v>
      </c>
      <c r="Q9" s="1" t="s">
        <v>314</v>
      </c>
      <c r="R9" s="1" t="s">
        <v>364</v>
      </c>
      <c r="S9" s="1" t="s">
        <v>316</v>
      </c>
      <c r="T9" s="1" t="s">
        <v>317</v>
      </c>
      <c r="U9" s="1" t="s">
        <v>318</v>
      </c>
    </row>
    <row r="10" s="1" customFormat="1" spans="1:21">
      <c r="A10" s="3">
        <v>17698387430</v>
      </c>
      <c r="B10" s="1" t="s">
        <v>358</v>
      </c>
      <c r="C10" s="1" t="s">
        <v>365</v>
      </c>
      <c r="D10" s="1" t="s">
        <v>366</v>
      </c>
      <c r="E10" s="1" t="s">
        <v>367</v>
      </c>
      <c r="F10" s="1" t="s">
        <v>331</v>
      </c>
      <c r="G10" s="1" t="s">
        <v>303</v>
      </c>
      <c r="H10" s="1" t="s">
        <v>308</v>
      </c>
      <c r="I10" s="1" t="s">
        <v>368</v>
      </c>
      <c r="J10" s="1" t="s">
        <v>30</v>
      </c>
      <c r="K10" s="1" t="s">
        <v>369</v>
      </c>
      <c r="L10" s="1" t="s">
        <v>369</v>
      </c>
      <c r="M10" s="1" t="s">
        <v>311</v>
      </c>
      <c r="N10" s="1" t="s">
        <v>311</v>
      </c>
      <c r="O10" s="1" t="s">
        <v>312</v>
      </c>
      <c r="P10" s="1" t="s">
        <v>313</v>
      </c>
      <c r="Q10" s="1" t="s">
        <v>314</v>
      </c>
      <c r="R10" s="1" t="s">
        <v>370</v>
      </c>
      <c r="S10" s="1" t="s">
        <v>316</v>
      </c>
      <c r="T10" s="1" t="s">
        <v>317</v>
      </c>
      <c r="U10" s="1" t="s">
        <v>318</v>
      </c>
    </row>
    <row r="11" s="1" customFormat="1" spans="1:21">
      <c r="A11" s="3">
        <v>17698285858</v>
      </c>
      <c r="B11" s="1" t="s">
        <v>358</v>
      </c>
      <c r="C11" s="1" t="s">
        <v>371</v>
      </c>
      <c r="D11" s="1" t="s">
        <v>372</v>
      </c>
      <c r="E11" s="1" t="s">
        <v>373</v>
      </c>
      <c r="F11" s="1" t="s">
        <v>331</v>
      </c>
      <c r="G11" s="1" t="s">
        <v>307</v>
      </c>
      <c r="H11" s="1" t="s">
        <v>308</v>
      </c>
      <c r="I11" s="1" t="s">
        <v>374</v>
      </c>
      <c r="J11" s="1" t="s">
        <v>30</v>
      </c>
      <c r="K11" s="1" t="s">
        <v>375</v>
      </c>
      <c r="L11" s="1" t="s">
        <v>375</v>
      </c>
      <c r="M11" s="1" t="s">
        <v>311</v>
      </c>
      <c r="N11" s="1" t="s">
        <v>311</v>
      </c>
      <c r="O11" s="1" t="s">
        <v>312</v>
      </c>
      <c r="P11" s="1" t="s">
        <v>313</v>
      </c>
      <c r="Q11" s="1" t="s">
        <v>314</v>
      </c>
      <c r="R11" s="1" t="s">
        <v>376</v>
      </c>
      <c r="S11" s="1" t="s">
        <v>316</v>
      </c>
      <c r="T11" s="1" t="s">
        <v>317</v>
      </c>
      <c r="U11" s="1" t="s">
        <v>318</v>
      </c>
    </row>
    <row r="12" s="1" customFormat="1" spans="1:21">
      <c r="A12" s="3">
        <v>17697931989</v>
      </c>
      <c r="B12" s="1" t="s">
        <v>358</v>
      </c>
      <c r="C12" s="1" t="s">
        <v>377</v>
      </c>
      <c r="D12" s="1" t="s">
        <v>378</v>
      </c>
      <c r="E12" s="1" t="s">
        <v>379</v>
      </c>
      <c r="F12" s="1" t="s">
        <v>358</v>
      </c>
      <c r="G12" s="1" t="s">
        <v>331</v>
      </c>
      <c r="H12" s="1" t="s">
        <v>308</v>
      </c>
      <c r="I12" s="1" t="s">
        <v>380</v>
      </c>
      <c r="J12" s="1" t="s">
        <v>30</v>
      </c>
      <c r="K12" s="1" t="s">
        <v>381</v>
      </c>
      <c r="L12" s="1" t="s">
        <v>381</v>
      </c>
      <c r="M12" s="1" t="s">
        <v>311</v>
      </c>
      <c r="N12" s="1" t="s">
        <v>311</v>
      </c>
      <c r="O12" s="1" t="s">
        <v>312</v>
      </c>
      <c r="P12" s="1" t="s">
        <v>313</v>
      </c>
      <c r="Q12" s="1" t="s">
        <v>314</v>
      </c>
      <c r="R12" s="1" t="s">
        <v>382</v>
      </c>
      <c r="S12" s="1" t="s">
        <v>316</v>
      </c>
      <c r="T12" s="1" t="s">
        <v>317</v>
      </c>
      <c r="U12" s="1" t="s">
        <v>318</v>
      </c>
    </row>
    <row r="13" s="1" customFormat="1" spans="1:21">
      <c r="A13" s="3">
        <v>17697702583</v>
      </c>
      <c r="B13" s="1" t="s">
        <v>358</v>
      </c>
      <c r="C13" s="1" t="s">
        <v>383</v>
      </c>
      <c r="D13" s="1" t="s">
        <v>384</v>
      </c>
      <c r="E13" s="1" t="s">
        <v>385</v>
      </c>
      <c r="F13" s="1" t="s">
        <v>358</v>
      </c>
      <c r="G13" s="1" t="s">
        <v>331</v>
      </c>
      <c r="H13" s="1" t="s">
        <v>308</v>
      </c>
      <c r="I13" s="1" t="s">
        <v>386</v>
      </c>
      <c r="J13" s="1" t="s">
        <v>30</v>
      </c>
      <c r="K13" s="1" t="s">
        <v>342</v>
      </c>
      <c r="L13" s="1" t="s">
        <v>342</v>
      </c>
      <c r="M13" s="1" t="s">
        <v>311</v>
      </c>
      <c r="N13" s="1" t="s">
        <v>311</v>
      </c>
      <c r="O13" s="1" t="s">
        <v>312</v>
      </c>
      <c r="P13" s="1" t="s">
        <v>313</v>
      </c>
      <c r="Q13" s="1" t="s">
        <v>314</v>
      </c>
      <c r="R13" s="1" t="s">
        <v>387</v>
      </c>
      <c r="S13" s="1" t="s">
        <v>316</v>
      </c>
      <c r="T13" s="1" t="s">
        <v>317</v>
      </c>
      <c r="U13" s="1" t="s">
        <v>318</v>
      </c>
    </row>
    <row r="14" s="1" customFormat="1" spans="1:21">
      <c r="A14" s="3">
        <v>17697463205</v>
      </c>
      <c r="B14" s="1" t="s">
        <v>358</v>
      </c>
      <c r="C14" s="1" t="s">
        <v>388</v>
      </c>
      <c r="D14" s="1" t="s">
        <v>389</v>
      </c>
      <c r="E14" s="1" t="s">
        <v>390</v>
      </c>
      <c r="F14" s="1" t="s">
        <v>358</v>
      </c>
      <c r="G14" s="1" t="s">
        <v>331</v>
      </c>
      <c r="H14" s="1" t="s">
        <v>308</v>
      </c>
      <c r="I14" s="1" t="s">
        <v>391</v>
      </c>
      <c r="J14" s="1" t="s">
        <v>30</v>
      </c>
      <c r="K14" s="1" t="s">
        <v>392</v>
      </c>
      <c r="L14" s="1" t="s">
        <v>392</v>
      </c>
      <c r="M14" s="1" t="s">
        <v>311</v>
      </c>
      <c r="N14" s="1" t="s">
        <v>311</v>
      </c>
      <c r="O14" s="1" t="s">
        <v>312</v>
      </c>
      <c r="P14" s="1" t="s">
        <v>313</v>
      </c>
      <c r="Q14" s="1" t="s">
        <v>314</v>
      </c>
      <c r="R14" s="1" t="s">
        <v>393</v>
      </c>
      <c r="S14" s="1" t="s">
        <v>316</v>
      </c>
      <c r="T14" s="1" t="s">
        <v>317</v>
      </c>
      <c r="U14" s="1" t="s">
        <v>318</v>
      </c>
    </row>
    <row r="15" s="1" customFormat="1" spans="1:21">
      <c r="A15" s="3">
        <v>17697179015</v>
      </c>
      <c r="B15" s="1" t="s">
        <v>358</v>
      </c>
      <c r="C15" s="1" t="s">
        <v>394</v>
      </c>
      <c r="D15" s="1" t="s">
        <v>395</v>
      </c>
      <c r="E15" s="1" t="s">
        <v>396</v>
      </c>
      <c r="F15" s="1" t="s">
        <v>303</v>
      </c>
      <c r="G15" s="1" t="s">
        <v>307</v>
      </c>
      <c r="H15" s="1" t="s">
        <v>308</v>
      </c>
      <c r="I15" s="1" t="s">
        <v>397</v>
      </c>
      <c r="J15" s="1" t="s">
        <v>30</v>
      </c>
      <c r="K15" s="1" t="s">
        <v>398</v>
      </c>
      <c r="L15" s="1" t="s">
        <v>398</v>
      </c>
      <c r="M15" s="1" t="s">
        <v>311</v>
      </c>
      <c r="N15" s="1" t="s">
        <v>311</v>
      </c>
      <c r="O15" s="1" t="s">
        <v>312</v>
      </c>
      <c r="P15" s="1" t="s">
        <v>313</v>
      </c>
      <c r="Q15" s="1" t="s">
        <v>314</v>
      </c>
      <c r="R15" s="1" t="s">
        <v>399</v>
      </c>
      <c r="S15" s="1" t="s">
        <v>316</v>
      </c>
      <c r="T15" s="1" t="s">
        <v>317</v>
      </c>
      <c r="U15" s="1" t="s">
        <v>318</v>
      </c>
    </row>
    <row r="16" s="1" customFormat="1" spans="1:21">
      <c r="A16" s="3">
        <v>17696565848</v>
      </c>
      <c r="B16" s="1" t="s">
        <v>358</v>
      </c>
      <c r="C16" s="1" t="s">
        <v>400</v>
      </c>
      <c r="D16" s="1" t="s">
        <v>401</v>
      </c>
      <c r="E16" s="1" t="s">
        <v>402</v>
      </c>
      <c r="F16" s="1" t="s">
        <v>358</v>
      </c>
      <c r="G16" s="1" t="s">
        <v>331</v>
      </c>
      <c r="H16" s="1" t="s">
        <v>308</v>
      </c>
      <c r="I16" s="1" t="s">
        <v>403</v>
      </c>
      <c r="J16" s="1" t="s">
        <v>30</v>
      </c>
      <c r="K16" s="1" t="s">
        <v>404</v>
      </c>
      <c r="L16" s="1" t="s">
        <v>404</v>
      </c>
      <c r="M16" s="1" t="s">
        <v>311</v>
      </c>
      <c r="N16" s="1" t="s">
        <v>311</v>
      </c>
      <c r="O16" s="1" t="s">
        <v>312</v>
      </c>
      <c r="P16" s="1" t="s">
        <v>313</v>
      </c>
      <c r="Q16" s="1" t="s">
        <v>314</v>
      </c>
      <c r="R16" s="1" t="s">
        <v>405</v>
      </c>
      <c r="S16" s="1" t="s">
        <v>316</v>
      </c>
      <c r="T16" s="1" t="s">
        <v>317</v>
      </c>
      <c r="U16" s="1" t="s">
        <v>318</v>
      </c>
    </row>
    <row r="17" s="1" customFormat="1" spans="1:21">
      <c r="A17" s="3">
        <v>17696322507</v>
      </c>
      <c r="B17" s="1" t="s">
        <v>358</v>
      </c>
      <c r="C17" s="1" t="s">
        <v>406</v>
      </c>
      <c r="D17" s="1" t="s">
        <v>407</v>
      </c>
      <c r="E17" s="1" t="s">
        <v>408</v>
      </c>
      <c r="F17" s="1" t="s">
        <v>358</v>
      </c>
      <c r="G17" s="1" t="s">
        <v>331</v>
      </c>
      <c r="H17" s="1" t="s">
        <v>308</v>
      </c>
      <c r="I17" s="1" t="s">
        <v>409</v>
      </c>
      <c r="J17" s="1" t="s">
        <v>30</v>
      </c>
      <c r="K17" s="1" t="s">
        <v>410</v>
      </c>
      <c r="L17" s="1" t="s">
        <v>410</v>
      </c>
      <c r="M17" s="1" t="s">
        <v>311</v>
      </c>
      <c r="N17" s="1" t="s">
        <v>311</v>
      </c>
      <c r="O17" s="1" t="s">
        <v>312</v>
      </c>
      <c r="P17" s="1" t="s">
        <v>313</v>
      </c>
      <c r="Q17" s="1" t="s">
        <v>314</v>
      </c>
      <c r="R17" s="1" t="s">
        <v>411</v>
      </c>
      <c r="S17" s="1" t="s">
        <v>316</v>
      </c>
      <c r="T17" s="1" t="s">
        <v>317</v>
      </c>
      <c r="U17" s="1" t="s">
        <v>318</v>
      </c>
    </row>
    <row r="18" s="1" customFormat="1" spans="1:21">
      <c r="A18" s="3">
        <v>17690779785</v>
      </c>
      <c r="B18" s="1" t="s">
        <v>412</v>
      </c>
      <c r="C18" s="1" t="s">
        <v>413</v>
      </c>
      <c r="D18" s="1" t="s">
        <v>414</v>
      </c>
      <c r="E18" s="1" t="s">
        <v>415</v>
      </c>
      <c r="F18" s="1" t="s">
        <v>358</v>
      </c>
      <c r="G18" s="1" t="s">
        <v>331</v>
      </c>
      <c r="H18" s="1" t="s">
        <v>308</v>
      </c>
      <c r="I18" s="1" t="s">
        <v>416</v>
      </c>
      <c r="J18" s="1" t="s">
        <v>30</v>
      </c>
      <c r="K18" s="1" t="s">
        <v>417</v>
      </c>
      <c r="L18" s="1" t="s">
        <v>417</v>
      </c>
      <c r="M18" s="1" t="s">
        <v>311</v>
      </c>
      <c r="N18" s="1" t="s">
        <v>311</v>
      </c>
      <c r="O18" s="1" t="s">
        <v>312</v>
      </c>
      <c r="P18" s="1" t="s">
        <v>313</v>
      </c>
      <c r="Q18" s="1" t="s">
        <v>314</v>
      </c>
      <c r="R18" s="1" t="s">
        <v>418</v>
      </c>
      <c r="S18" s="1" t="s">
        <v>316</v>
      </c>
      <c r="T18" s="1" t="s">
        <v>317</v>
      </c>
      <c r="U18" s="1" t="s">
        <v>318</v>
      </c>
    </row>
    <row r="19" s="1" customFormat="1" spans="1:21">
      <c r="A19" s="3">
        <v>17690551389</v>
      </c>
      <c r="B19" s="1" t="s">
        <v>412</v>
      </c>
      <c r="C19" s="1" t="s">
        <v>419</v>
      </c>
      <c r="D19" s="1" t="s">
        <v>420</v>
      </c>
      <c r="E19" s="1" t="s">
        <v>421</v>
      </c>
      <c r="F19" s="1" t="s">
        <v>303</v>
      </c>
      <c r="G19" s="1" t="s">
        <v>307</v>
      </c>
      <c r="H19" s="1" t="s">
        <v>308</v>
      </c>
      <c r="I19" s="1" t="s">
        <v>422</v>
      </c>
      <c r="J19" s="1" t="s">
        <v>30</v>
      </c>
      <c r="K19" s="1" t="s">
        <v>423</v>
      </c>
      <c r="L19" s="1" t="s">
        <v>423</v>
      </c>
      <c r="M19" s="1" t="s">
        <v>311</v>
      </c>
      <c r="N19" s="1" t="s">
        <v>311</v>
      </c>
      <c r="O19" s="1" t="s">
        <v>312</v>
      </c>
      <c r="P19" s="1" t="s">
        <v>313</v>
      </c>
      <c r="Q19" s="1" t="s">
        <v>314</v>
      </c>
      <c r="R19" s="1" t="s">
        <v>424</v>
      </c>
      <c r="S19" s="1" t="s">
        <v>316</v>
      </c>
      <c r="T19" s="1" t="s">
        <v>317</v>
      </c>
      <c r="U19" s="1" t="s">
        <v>318</v>
      </c>
    </row>
    <row r="20" s="1" customFormat="1" spans="1:21">
      <c r="A20" s="3">
        <v>17690109551</v>
      </c>
      <c r="B20" s="1" t="s">
        <v>412</v>
      </c>
      <c r="C20" s="1" t="s">
        <v>425</v>
      </c>
      <c r="D20" s="1" t="s">
        <v>426</v>
      </c>
      <c r="E20" s="1" t="s">
        <v>427</v>
      </c>
      <c r="F20" s="1" t="s">
        <v>358</v>
      </c>
      <c r="G20" s="1" t="s">
        <v>331</v>
      </c>
      <c r="H20" s="1" t="s">
        <v>308</v>
      </c>
      <c r="I20" s="1" t="s">
        <v>428</v>
      </c>
      <c r="J20" s="1" t="s">
        <v>30</v>
      </c>
      <c r="K20" s="1" t="s">
        <v>429</v>
      </c>
      <c r="L20" s="1" t="s">
        <v>429</v>
      </c>
      <c r="M20" s="1" t="s">
        <v>311</v>
      </c>
      <c r="N20" s="1" t="s">
        <v>311</v>
      </c>
      <c r="O20" s="1" t="s">
        <v>312</v>
      </c>
      <c r="P20" s="1" t="s">
        <v>313</v>
      </c>
      <c r="Q20" s="1" t="s">
        <v>314</v>
      </c>
      <c r="R20" s="1" t="s">
        <v>430</v>
      </c>
      <c r="S20" s="1" t="s">
        <v>316</v>
      </c>
      <c r="T20" s="1" t="s">
        <v>317</v>
      </c>
      <c r="U20" s="1" t="s">
        <v>318</v>
      </c>
    </row>
    <row r="21" s="1" customFormat="1" spans="1:21">
      <c r="A21" s="3">
        <v>17689529031</v>
      </c>
      <c r="B21" s="1" t="s">
        <v>412</v>
      </c>
      <c r="C21" s="1" t="s">
        <v>431</v>
      </c>
      <c r="D21" s="1" t="s">
        <v>432</v>
      </c>
      <c r="E21" s="1" t="s">
        <v>433</v>
      </c>
      <c r="F21" s="1" t="s">
        <v>358</v>
      </c>
      <c r="G21" s="1" t="s">
        <v>331</v>
      </c>
      <c r="H21" s="1" t="s">
        <v>308</v>
      </c>
      <c r="I21" s="1" t="s">
        <v>434</v>
      </c>
      <c r="J21" s="1" t="s">
        <v>30</v>
      </c>
      <c r="K21" s="1" t="s">
        <v>435</v>
      </c>
      <c r="L21" s="1" t="s">
        <v>435</v>
      </c>
      <c r="M21" s="1" t="s">
        <v>311</v>
      </c>
      <c r="N21" s="1" t="s">
        <v>311</v>
      </c>
      <c r="O21" s="1" t="s">
        <v>312</v>
      </c>
      <c r="P21" s="1" t="s">
        <v>313</v>
      </c>
      <c r="Q21" s="1" t="s">
        <v>314</v>
      </c>
      <c r="R21" s="1" t="s">
        <v>436</v>
      </c>
      <c r="S21" s="1" t="s">
        <v>316</v>
      </c>
      <c r="T21" s="1" t="s">
        <v>317</v>
      </c>
      <c r="U21" s="1" t="s">
        <v>318</v>
      </c>
    </row>
    <row r="22" s="1" customFormat="1" spans="1:21">
      <c r="A22" s="3">
        <v>17688980655</v>
      </c>
      <c r="B22" s="1" t="s">
        <v>412</v>
      </c>
      <c r="C22" s="1" t="s">
        <v>437</v>
      </c>
      <c r="D22" s="1" t="s">
        <v>438</v>
      </c>
      <c r="E22" s="1" t="s">
        <v>439</v>
      </c>
      <c r="F22" s="1" t="s">
        <v>331</v>
      </c>
      <c r="G22" s="1" t="s">
        <v>303</v>
      </c>
      <c r="H22" s="1" t="s">
        <v>308</v>
      </c>
      <c r="I22" s="1" t="s">
        <v>440</v>
      </c>
      <c r="J22" s="1" t="s">
        <v>30</v>
      </c>
      <c r="K22" s="1" t="s">
        <v>441</v>
      </c>
      <c r="L22" s="1" t="s">
        <v>441</v>
      </c>
      <c r="M22" s="1" t="s">
        <v>311</v>
      </c>
      <c r="N22" s="1" t="s">
        <v>311</v>
      </c>
      <c r="O22" s="1" t="s">
        <v>312</v>
      </c>
      <c r="P22" s="1" t="s">
        <v>313</v>
      </c>
      <c r="Q22" s="1" t="s">
        <v>314</v>
      </c>
      <c r="R22" s="1" t="s">
        <v>442</v>
      </c>
      <c r="S22" s="1" t="s">
        <v>316</v>
      </c>
      <c r="T22" s="1" t="s">
        <v>317</v>
      </c>
      <c r="U22" s="1" t="s">
        <v>318</v>
      </c>
    </row>
    <row r="23" s="1" customFormat="1" spans="1:21">
      <c r="A23" s="3">
        <v>17688925152</v>
      </c>
      <c r="B23" s="1" t="s">
        <v>412</v>
      </c>
      <c r="C23" s="1" t="s">
        <v>443</v>
      </c>
      <c r="D23" s="1" t="s">
        <v>444</v>
      </c>
      <c r="E23" s="1" t="s">
        <v>445</v>
      </c>
      <c r="F23" s="1" t="s">
        <v>412</v>
      </c>
      <c r="G23" s="1" t="s">
        <v>303</v>
      </c>
      <c r="H23" s="1" t="s">
        <v>308</v>
      </c>
      <c r="I23" s="1" t="s">
        <v>446</v>
      </c>
      <c r="J23" s="1" t="s">
        <v>30</v>
      </c>
      <c r="K23" s="1" t="s">
        <v>447</v>
      </c>
      <c r="L23" s="1" t="s">
        <v>447</v>
      </c>
      <c r="M23" s="1" t="s">
        <v>311</v>
      </c>
      <c r="N23" s="1" t="s">
        <v>311</v>
      </c>
      <c r="O23" s="1" t="s">
        <v>312</v>
      </c>
      <c r="P23" s="1" t="s">
        <v>313</v>
      </c>
      <c r="Q23" s="1" t="s">
        <v>314</v>
      </c>
      <c r="R23" s="1" t="s">
        <v>448</v>
      </c>
      <c r="S23" s="1" t="s">
        <v>316</v>
      </c>
      <c r="T23" s="1" t="s">
        <v>317</v>
      </c>
      <c r="U23" s="1" t="s">
        <v>318</v>
      </c>
    </row>
    <row r="24" s="1" customFormat="1" spans="1:21">
      <c r="A24" s="3">
        <v>17688924103</v>
      </c>
      <c r="B24" s="1" t="s">
        <v>412</v>
      </c>
      <c r="C24" s="1" t="s">
        <v>449</v>
      </c>
      <c r="D24" s="1" t="s">
        <v>450</v>
      </c>
      <c r="E24" s="1" t="s">
        <v>451</v>
      </c>
      <c r="F24" s="1" t="s">
        <v>358</v>
      </c>
      <c r="G24" s="1" t="s">
        <v>331</v>
      </c>
      <c r="H24" s="1" t="s">
        <v>308</v>
      </c>
      <c r="I24" s="1" t="s">
        <v>452</v>
      </c>
      <c r="J24" s="1" t="s">
        <v>30</v>
      </c>
      <c r="K24" s="1" t="s">
        <v>453</v>
      </c>
      <c r="L24" s="1" t="s">
        <v>453</v>
      </c>
      <c r="M24" s="1" t="s">
        <v>311</v>
      </c>
      <c r="N24" s="1" t="s">
        <v>311</v>
      </c>
      <c r="O24" s="1" t="s">
        <v>312</v>
      </c>
      <c r="P24" s="1" t="s">
        <v>313</v>
      </c>
      <c r="Q24" s="1" t="s">
        <v>314</v>
      </c>
      <c r="R24" s="1" t="s">
        <v>454</v>
      </c>
      <c r="S24" s="1" t="s">
        <v>316</v>
      </c>
      <c r="T24" s="1" t="s">
        <v>317</v>
      </c>
      <c r="U24" s="1" t="s">
        <v>318</v>
      </c>
    </row>
    <row r="25" s="1" customFormat="1" spans="1:21">
      <c r="A25" s="3">
        <v>17688581165</v>
      </c>
      <c r="B25" s="1" t="s">
        <v>455</v>
      </c>
      <c r="C25" s="1" t="s">
        <v>456</v>
      </c>
      <c r="D25" s="1" t="s">
        <v>457</v>
      </c>
      <c r="E25" s="1" t="s">
        <v>458</v>
      </c>
      <c r="F25" s="1" t="s">
        <v>412</v>
      </c>
      <c r="G25" s="1" t="s">
        <v>307</v>
      </c>
      <c r="H25" s="1" t="s">
        <v>308</v>
      </c>
      <c r="I25" s="1" t="s">
        <v>459</v>
      </c>
      <c r="J25" s="1" t="s">
        <v>30</v>
      </c>
      <c r="K25" s="1" t="s">
        <v>460</v>
      </c>
      <c r="L25" s="1" t="s">
        <v>460</v>
      </c>
      <c r="M25" s="1" t="s">
        <v>311</v>
      </c>
      <c r="N25" s="1" t="s">
        <v>311</v>
      </c>
      <c r="O25" s="1" t="s">
        <v>312</v>
      </c>
      <c r="P25" s="1" t="s">
        <v>313</v>
      </c>
      <c r="Q25" s="1" t="s">
        <v>314</v>
      </c>
      <c r="R25" s="1" t="s">
        <v>461</v>
      </c>
      <c r="S25" s="1" t="s">
        <v>316</v>
      </c>
      <c r="T25" s="1" t="s">
        <v>317</v>
      </c>
      <c r="U25" s="1" t="s">
        <v>318</v>
      </c>
    </row>
    <row r="26" s="1" customFormat="1" spans="1:21">
      <c r="A26" s="3">
        <v>17687583815</v>
      </c>
      <c r="B26" s="1" t="s">
        <v>455</v>
      </c>
      <c r="C26" s="1" t="s">
        <v>462</v>
      </c>
      <c r="D26" s="1" t="s">
        <v>463</v>
      </c>
      <c r="E26" s="1" t="s">
        <v>464</v>
      </c>
      <c r="F26" s="1" t="s">
        <v>358</v>
      </c>
      <c r="G26" s="1" t="s">
        <v>331</v>
      </c>
      <c r="H26" s="1" t="s">
        <v>308</v>
      </c>
      <c r="I26" s="1" t="s">
        <v>465</v>
      </c>
      <c r="J26" s="1" t="s">
        <v>30</v>
      </c>
      <c r="K26" s="1" t="s">
        <v>466</v>
      </c>
      <c r="L26" s="1" t="s">
        <v>466</v>
      </c>
      <c r="M26" s="1" t="s">
        <v>311</v>
      </c>
      <c r="N26" s="1" t="s">
        <v>311</v>
      </c>
      <c r="O26" s="1" t="s">
        <v>312</v>
      </c>
      <c r="P26" s="1" t="s">
        <v>313</v>
      </c>
      <c r="Q26" s="1" t="s">
        <v>314</v>
      </c>
      <c r="R26" s="1" t="s">
        <v>467</v>
      </c>
      <c r="S26" s="1" t="s">
        <v>316</v>
      </c>
      <c r="T26" s="1" t="s">
        <v>317</v>
      </c>
      <c r="U26" s="1" t="s">
        <v>318</v>
      </c>
    </row>
    <row r="27" s="1" customFormat="1" spans="1:21">
      <c r="A27" s="3">
        <v>17680316554</v>
      </c>
      <c r="B27" s="1" t="s">
        <v>455</v>
      </c>
      <c r="C27" s="1" t="s">
        <v>468</v>
      </c>
      <c r="D27" s="1" t="s">
        <v>469</v>
      </c>
      <c r="E27" s="1" t="s">
        <v>470</v>
      </c>
      <c r="F27" s="1" t="s">
        <v>455</v>
      </c>
      <c r="G27" s="1" t="s">
        <v>307</v>
      </c>
      <c r="H27" s="1" t="s">
        <v>308</v>
      </c>
      <c r="I27" s="1" t="s">
        <v>471</v>
      </c>
      <c r="J27" s="1" t="s">
        <v>30</v>
      </c>
      <c r="K27" s="1" t="s">
        <v>472</v>
      </c>
      <c r="L27" s="1" t="s">
        <v>472</v>
      </c>
      <c r="M27" s="1" t="s">
        <v>311</v>
      </c>
      <c r="N27" s="1" t="s">
        <v>311</v>
      </c>
      <c r="O27" s="1" t="s">
        <v>312</v>
      </c>
      <c r="P27" s="1" t="s">
        <v>313</v>
      </c>
      <c r="Q27" s="1" t="s">
        <v>314</v>
      </c>
      <c r="R27" s="1" t="s">
        <v>473</v>
      </c>
      <c r="S27" s="1" t="s">
        <v>316</v>
      </c>
      <c r="T27" s="1" t="s">
        <v>317</v>
      </c>
      <c r="U27" s="1" t="s">
        <v>318</v>
      </c>
    </row>
    <row r="28" s="1" customFormat="1" spans="1:21">
      <c r="A28" s="3">
        <v>17679819472</v>
      </c>
      <c r="B28" s="1" t="s">
        <v>474</v>
      </c>
      <c r="C28" s="1" t="s">
        <v>475</v>
      </c>
      <c r="D28" s="1" t="s">
        <v>476</v>
      </c>
      <c r="E28" s="1" t="s">
        <v>477</v>
      </c>
      <c r="F28" s="1" t="s">
        <v>331</v>
      </c>
      <c r="G28" s="1" t="s">
        <v>303</v>
      </c>
      <c r="H28" s="1" t="s">
        <v>308</v>
      </c>
      <c r="I28" s="1" t="s">
        <v>478</v>
      </c>
      <c r="J28" s="1" t="s">
        <v>30</v>
      </c>
      <c r="K28" s="1" t="s">
        <v>479</v>
      </c>
      <c r="L28" s="1" t="s">
        <v>479</v>
      </c>
      <c r="M28" s="1" t="s">
        <v>311</v>
      </c>
      <c r="N28" s="1" t="s">
        <v>311</v>
      </c>
      <c r="O28" s="1" t="s">
        <v>312</v>
      </c>
      <c r="P28" s="1" t="s">
        <v>313</v>
      </c>
      <c r="Q28" s="1" t="s">
        <v>314</v>
      </c>
      <c r="R28" s="1" t="s">
        <v>480</v>
      </c>
      <c r="S28" s="1" t="s">
        <v>316</v>
      </c>
      <c r="T28" s="1" t="s">
        <v>317</v>
      </c>
      <c r="U28" s="1" t="s">
        <v>318</v>
      </c>
    </row>
    <row r="29" s="1" customFormat="1" spans="1:21">
      <c r="A29" s="3">
        <v>17677777208</v>
      </c>
      <c r="B29" s="1" t="s">
        <v>474</v>
      </c>
      <c r="C29" s="1" t="s">
        <v>481</v>
      </c>
      <c r="D29" s="1" t="s">
        <v>482</v>
      </c>
      <c r="E29" s="1" t="s">
        <v>483</v>
      </c>
      <c r="F29" s="1" t="s">
        <v>331</v>
      </c>
      <c r="G29" s="1" t="s">
        <v>303</v>
      </c>
      <c r="H29" s="1" t="s">
        <v>308</v>
      </c>
      <c r="I29" s="1" t="s">
        <v>484</v>
      </c>
      <c r="J29" s="1" t="s">
        <v>30</v>
      </c>
      <c r="K29" s="1" t="s">
        <v>485</v>
      </c>
      <c r="L29" s="1" t="s">
        <v>485</v>
      </c>
      <c r="M29" s="1" t="s">
        <v>311</v>
      </c>
      <c r="N29" s="1" t="s">
        <v>311</v>
      </c>
      <c r="O29" s="1" t="s">
        <v>312</v>
      </c>
      <c r="P29" s="1" t="s">
        <v>313</v>
      </c>
      <c r="Q29" s="1" t="s">
        <v>314</v>
      </c>
      <c r="R29" s="1" t="s">
        <v>486</v>
      </c>
      <c r="S29" s="1" t="s">
        <v>316</v>
      </c>
      <c r="T29" s="1" t="s">
        <v>317</v>
      </c>
      <c r="U29" s="1" t="s">
        <v>318</v>
      </c>
    </row>
    <row r="30" s="1" customFormat="1" spans="1:21">
      <c r="A30" s="3">
        <v>17677657342</v>
      </c>
      <c r="B30" s="1" t="s">
        <v>474</v>
      </c>
      <c r="C30" s="1" t="s">
        <v>487</v>
      </c>
      <c r="D30" s="1" t="s">
        <v>488</v>
      </c>
      <c r="E30" s="1" t="s">
        <v>489</v>
      </c>
      <c r="F30" s="1" t="s">
        <v>303</v>
      </c>
      <c r="G30" s="1" t="s">
        <v>307</v>
      </c>
      <c r="H30" s="1" t="s">
        <v>308</v>
      </c>
      <c r="I30" s="1" t="s">
        <v>490</v>
      </c>
      <c r="J30" s="1" t="s">
        <v>30</v>
      </c>
      <c r="K30" s="1" t="s">
        <v>491</v>
      </c>
      <c r="L30" s="1" t="s">
        <v>491</v>
      </c>
      <c r="M30" s="1" t="s">
        <v>311</v>
      </c>
      <c r="N30" s="1" t="s">
        <v>311</v>
      </c>
      <c r="O30" s="1" t="s">
        <v>312</v>
      </c>
      <c r="P30" s="1" t="s">
        <v>313</v>
      </c>
      <c r="Q30" s="1" t="s">
        <v>314</v>
      </c>
      <c r="R30" s="1" t="s">
        <v>492</v>
      </c>
      <c r="S30" s="1" t="s">
        <v>316</v>
      </c>
      <c r="T30" s="1" t="s">
        <v>317</v>
      </c>
      <c r="U30" s="1" t="s">
        <v>318</v>
      </c>
    </row>
    <row r="31" s="1" customFormat="1" spans="1:21">
      <c r="A31" s="3">
        <v>17668337793</v>
      </c>
      <c r="B31" s="1" t="s">
        <v>493</v>
      </c>
      <c r="C31" s="1" t="s">
        <v>494</v>
      </c>
      <c r="D31" s="1" t="s">
        <v>495</v>
      </c>
      <c r="E31" s="1" t="s">
        <v>496</v>
      </c>
      <c r="F31" s="1" t="s">
        <v>303</v>
      </c>
      <c r="G31" s="1" t="s">
        <v>307</v>
      </c>
      <c r="H31" s="1" t="s">
        <v>308</v>
      </c>
      <c r="I31" s="1" t="s">
        <v>497</v>
      </c>
      <c r="J31" s="1" t="s">
        <v>30</v>
      </c>
      <c r="K31" s="1" t="s">
        <v>498</v>
      </c>
      <c r="L31" s="1" t="s">
        <v>498</v>
      </c>
      <c r="M31" s="1" t="s">
        <v>311</v>
      </c>
      <c r="N31" s="1" t="s">
        <v>311</v>
      </c>
      <c r="O31" s="1" t="s">
        <v>312</v>
      </c>
      <c r="P31" s="1" t="s">
        <v>313</v>
      </c>
      <c r="Q31" s="1" t="s">
        <v>314</v>
      </c>
      <c r="R31" s="1" t="s">
        <v>499</v>
      </c>
      <c r="S31" s="1" t="s">
        <v>316</v>
      </c>
      <c r="T31" s="1" t="s">
        <v>317</v>
      </c>
      <c r="U31" s="1" t="s">
        <v>318</v>
      </c>
    </row>
    <row r="32" s="1" customFormat="1" spans="1:21">
      <c r="A32" s="3">
        <v>17667825091</v>
      </c>
      <c r="B32" s="1" t="s">
        <v>500</v>
      </c>
      <c r="C32" s="1" t="s">
        <v>501</v>
      </c>
      <c r="D32" s="1" t="s">
        <v>351</v>
      </c>
      <c r="E32" s="1" t="s">
        <v>502</v>
      </c>
      <c r="F32" s="1" t="s">
        <v>358</v>
      </c>
      <c r="G32" s="1" t="s">
        <v>331</v>
      </c>
      <c r="H32" s="1" t="s">
        <v>308</v>
      </c>
      <c r="I32" s="1" t="s">
        <v>503</v>
      </c>
      <c r="J32" s="1" t="s">
        <v>30</v>
      </c>
      <c r="K32" s="1" t="s">
        <v>354</v>
      </c>
      <c r="L32" s="1" t="s">
        <v>354</v>
      </c>
      <c r="M32" s="1" t="s">
        <v>311</v>
      </c>
      <c r="N32" s="1" t="s">
        <v>311</v>
      </c>
      <c r="O32" s="1" t="s">
        <v>312</v>
      </c>
      <c r="P32" s="1" t="s">
        <v>313</v>
      </c>
      <c r="Q32" s="1" t="s">
        <v>314</v>
      </c>
      <c r="R32" s="1" t="s">
        <v>504</v>
      </c>
      <c r="S32" s="1" t="s">
        <v>316</v>
      </c>
      <c r="T32" s="1" t="s">
        <v>317</v>
      </c>
      <c r="U32" s="1" t="s">
        <v>318</v>
      </c>
    </row>
    <row r="33" s="1" customFormat="1" spans="1:21">
      <c r="A33" s="3">
        <v>17666795519</v>
      </c>
      <c r="B33" s="1" t="s">
        <v>500</v>
      </c>
      <c r="C33" s="1" t="s">
        <v>505</v>
      </c>
      <c r="D33" s="1" t="s">
        <v>351</v>
      </c>
      <c r="E33" s="1" t="s">
        <v>506</v>
      </c>
      <c r="F33" s="1" t="s">
        <v>303</v>
      </c>
      <c r="G33" s="1" t="s">
        <v>307</v>
      </c>
      <c r="H33" s="1" t="s">
        <v>308</v>
      </c>
      <c r="I33" s="1" t="s">
        <v>503</v>
      </c>
      <c r="J33" s="1" t="s">
        <v>30</v>
      </c>
      <c r="K33" s="1" t="s">
        <v>354</v>
      </c>
      <c r="L33" s="1" t="s">
        <v>354</v>
      </c>
      <c r="M33" s="1" t="s">
        <v>311</v>
      </c>
      <c r="N33" s="1" t="s">
        <v>311</v>
      </c>
      <c r="O33" s="1" t="s">
        <v>312</v>
      </c>
      <c r="P33" s="1" t="s">
        <v>313</v>
      </c>
      <c r="Q33" s="1" t="s">
        <v>314</v>
      </c>
      <c r="R33" s="1" t="s">
        <v>507</v>
      </c>
      <c r="S33" s="1" t="s">
        <v>316</v>
      </c>
      <c r="T33" s="1" t="s">
        <v>317</v>
      </c>
      <c r="U33" s="1" t="s">
        <v>318</v>
      </c>
    </row>
    <row r="34" s="1" customFormat="1" spans="1:21">
      <c r="A34" s="3">
        <v>17666368403</v>
      </c>
      <c r="B34" s="1" t="s">
        <v>500</v>
      </c>
      <c r="C34" s="1" t="s">
        <v>508</v>
      </c>
      <c r="D34" s="1" t="s">
        <v>509</v>
      </c>
      <c r="E34" s="1" t="s">
        <v>510</v>
      </c>
      <c r="F34" s="1" t="s">
        <v>303</v>
      </c>
      <c r="G34" s="1" t="s">
        <v>307</v>
      </c>
      <c r="H34" s="1" t="s">
        <v>308</v>
      </c>
      <c r="I34" s="1" t="s">
        <v>511</v>
      </c>
      <c r="J34" s="1" t="s">
        <v>30</v>
      </c>
      <c r="K34" s="1" t="s">
        <v>512</v>
      </c>
      <c r="L34" s="1" t="s">
        <v>512</v>
      </c>
      <c r="M34" s="1" t="s">
        <v>311</v>
      </c>
      <c r="N34" s="1" t="s">
        <v>311</v>
      </c>
      <c r="O34" s="1" t="s">
        <v>312</v>
      </c>
      <c r="P34" s="1" t="s">
        <v>313</v>
      </c>
      <c r="Q34" s="1" t="s">
        <v>314</v>
      </c>
      <c r="R34" s="1" t="s">
        <v>513</v>
      </c>
      <c r="S34" s="1" t="s">
        <v>316</v>
      </c>
      <c r="T34" s="1" t="s">
        <v>317</v>
      </c>
      <c r="U34" s="1" t="s">
        <v>318</v>
      </c>
    </row>
    <row r="35" s="1" customFormat="1" spans="1:21">
      <c r="A35" s="3">
        <v>17666271407</v>
      </c>
      <c r="B35" s="1" t="s">
        <v>500</v>
      </c>
      <c r="C35" s="1" t="s">
        <v>514</v>
      </c>
      <c r="D35" s="1" t="s">
        <v>515</v>
      </c>
      <c r="E35" s="1" t="s">
        <v>516</v>
      </c>
      <c r="F35" s="1" t="s">
        <v>331</v>
      </c>
      <c r="G35" s="1" t="s">
        <v>307</v>
      </c>
      <c r="H35" s="1" t="s">
        <v>308</v>
      </c>
      <c r="I35" s="1" t="s">
        <v>517</v>
      </c>
      <c r="J35" s="1" t="s">
        <v>30</v>
      </c>
      <c r="K35" s="1" t="s">
        <v>518</v>
      </c>
      <c r="L35" s="1" t="s">
        <v>518</v>
      </c>
      <c r="M35" s="1" t="s">
        <v>311</v>
      </c>
      <c r="N35" s="1" t="s">
        <v>311</v>
      </c>
      <c r="O35" s="1" t="s">
        <v>312</v>
      </c>
      <c r="P35" s="1" t="s">
        <v>313</v>
      </c>
      <c r="Q35" s="1" t="s">
        <v>314</v>
      </c>
      <c r="R35" s="1" t="s">
        <v>519</v>
      </c>
      <c r="S35" s="1" t="s">
        <v>316</v>
      </c>
      <c r="T35" s="1" t="s">
        <v>317</v>
      </c>
      <c r="U35" s="1" t="s">
        <v>318</v>
      </c>
    </row>
    <row r="36" s="1" customFormat="1" spans="1:21">
      <c r="A36" s="3">
        <v>17648850145</v>
      </c>
      <c r="B36" s="1" t="s">
        <v>520</v>
      </c>
      <c r="C36" s="1" t="s">
        <v>521</v>
      </c>
      <c r="D36" s="1" t="s">
        <v>522</v>
      </c>
      <c r="E36" s="1" t="s">
        <v>523</v>
      </c>
      <c r="F36" s="1" t="s">
        <v>412</v>
      </c>
      <c r="G36" s="1" t="s">
        <v>331</v>
      </c>
      <c r="H36" s="1" t="s">
        <v>308</v>
      </c>
      <c r="I36" s="1" t="s">
        <v>524</v>
      </c>
      <c r="J36" s="1" t="s">
        <v>30</v>
      </c>
      <c r="K36" s="1" t="s">
        <v>525</v>
      </c>
      <c r="L36" s="1" t="s">
        <v>525</v>
      </c>
      <c r="M36" s="1" t="s">
        <v>311</v>
      </c>
      <c r="N36" s="1" t="s">
        <v>311</v>
      </c>
      <c r="O36" s="1" t="s">
        <v>312</v>
      </c>
      <c r="P36" s="1" t="s">
        <v>313</v>
      </c>
      <c r="Q36" s="1" t="s">
        <v>314</v>
      </c>
      <c r="R36" s="1" t="s">
        <v>526</v>
      </c>
      <c r="S36" s="1" t="s">
        <v>316</v>
      </c>
      <c r="T36" s="1" t="s">
        <v>317</v>
      </c>
      <c r="U36" s="1" t="s">
        <v>318</v>
      </c>
    </row>
    <row r="37" s="1" customFormat="1" spans="1:21">
      <c r="A37" s="3">
        <v>17648271445</v>
      </c>
      <c r="B37" s="1" t="s">
        <v>520</v>
      </c>
      <c r="C37" s="1" t="s">
        <v>527</v>
      </c>
      <c r="D37" s="1" t="s">
        <v>522</v>
      </c>
      <c r="E37" s="1" t="s">
        <v>528</v>
      </c>
      <c r="F37" s="1" t="s">
        <v>412</v>
      </c>
      <c r="G37" s="1" t="s">
        <v>303</v>
      </c>
      <c r="H37" s="1" t="s">
        <v>308</v>
      </c>
      <c r="I37" s="1" t="s">
        <v>529</v>
      </c>
      <c r="J37" s="1" t="s">
        <v>30</v>
      </c>
      <c r="K37" s="1" t="s">
        <v>530</v>
      </c>
      <c r="L37" s="1" t="s">
        <v>530</v>
      </c>
      <c r="M37" s="1" t="s">
        <v>311</v>
      </c>
      <c r="N37" s="1" t="s">
        <v>311</v>
      </c>
      <c r="O37" s="1" t="s">
        <v>312</v>
      </c>
      <c r="P37" s="1" t="s">
        <v>313</v>
      </c>
      <c r="Q37" s="1" t="s">
        <v>314</v>
      </c>
      <c r="R37" s="1" t="s">
        <v>531</v>
      </c>
      <c r="S37" s="1" t="s">
        <v>316</v>
      </c>
      <c r="T37" s="1" t="s">
        <v>317</v>
      </c>
      <c r="U37" s="1" t="s">
        <v>318</v>
      </c>
    </row>
    <row r="38" s="1" customFormat="1" spans="1:21">
      <c r="A38" s="3">
        <v>17648220146</v>
      </c>
      <c r="B38" s="1" t="s">
        <v>520</v>
      </c>
      <c r="C38" s="1" t="s">
        <v>532</v>
      </c>
      <c r="D38" s="1" t="s">
        <v>522</v>
      </c>
      <c r="E38" s="1" t="s">
        <v>533</v>
      </c>
      <c r="F38" s="1" t="s">
        <v>412</v>
      </c>
      <c r="G38" s="1" t="s">
        <v>307</v>
      </c>
      <c r="H38" s="1" t="s">
        <v>308</v>
      </c>
      <c r="I38" s="1" t="s">
        <v>534</v>
      </c>
      <c r="J38" s="1" t="s">
        <v>30</v>
      </c>
      <c r="K38" s="1" t="s">
        <v>535</v>
      </c>
      <c r="L38" s="1" t="s">
        <v>535</v>
      </c>
      <c r="M38" s="1" t="s">
        <v>311</v>
      </c>
      <c r="N38" s="1" t="s">
        <v>311</v>
      </c>
      <c r="O38" s="1" t="s">
        <v>312</v>
      </c>
      <c r="P38" s="1" t="s">
        <v>313</v>
      </c>
      <c r="Q38" s="1" t="s">
        <v>314</v>
      </c>
      <c r="R38" s="1" t="s">
        <v>536</v>
      </c>
      <c r="S38" s="1" t="s">
        <v>316</v>
      </c>
      <c r="T38" s="1" t="s">
        <v>317</v>
      </c>
      <c r="U38" s="1" t="s">
        <v>318</v>
      </c>
    </row>
    <row r="39" s="1" customFormat="1" spans="1:21">
      <c r="A39" s="3">
        <v>17635783036</v>
      </c>
      <c r="B39" s="1" t="s">
        <v>537</v>
      </c>
      <c r="C39" s="1" t="s">
        <v>538</v>
      </c>
      <c r="D39" s="1" t="s">
        <v>539</v>
      </c>
      <c r="E39" s="1" t="s">
        <v>540</v>
      </c>
      <c r="F39" s="1" t="s">
        <v>331</v>
      </c>
      <c r="G39" s="1" t="s">
        <v>303</v>
      </c>
      <c r="H39" s="1" t="s">
        <v>308</v>
      </c>
      <c r="I39" s="1" t="s">
        <v>541</v>
      </c>
      <c r="J39" s="1" t="s">
        <v>30</v>
      </c>
      <c r="K39" s="1" t="s">
        <v>542</v>
      </c>
      <c r="L39" s="1" t="s">
        <v>542</v>
      </c>
      <c r="M39" s="1" t="s">
        <v>311</v>
      </c>
      <c r="N39" s="1" t="s">
        <v>311</v>
      </c>
      <c r="O39" s="1" t="s">
        <v>312</v>
      </c>
      <c r="P39" s="1" t="s">
        <v>313</v>
      </c>
      <c r="Q39" s="1" t="s">
        <v>314</v>
      </c>
      <c r="R39" s="1" t="s">
        <v>543</v>
      </c>
      <c r="S39" s="1" t="s">
        <v>316</v>
      </c>
      <c r="T39" s="1" t="s">
        <v>317</v>
      </c>
      <c r="U39" s="1" t="s">
        <v>318</v>
      </c>
    </row>
    <row r="40" s="1" customFormat="1" spans="1:21">
      <c r="A40" s="3">
        <v>17620251906</v>
      </c>
      <c r="B40" s="1" t="s">
        <v>544</v>
      </c>
      <c r="C40" s="1" t="s">
        <v>545</v>
      </c>
      <c r="D40" s="1" t="s">
        <v>546</v>
      </c>
      <c r="E40" s="1" t="s">
        <v>547</v>
      </c>
      <c r="F40" s="1" t="s">
        <v>412</v>
      </c>
      <c r="G40" s="1" t="s">
        <v>303</v>
      </c>
      <c r="H40" s="1" t="s">
        <v>308</v>
      </c>
      <c r="I40" s="1" t="s">
        <v>548</v>
      </c>
      <c r="J40" s="1" t="s">
        <v>30</v>
      </c>
      <c r="K40" s="1" t="s">
        <v>549</v>
      </c>
      <c r="L40" s="1" t="s">
        <v>549</v>
      </c>
      <c r="M40" s="1" t="s">
        <v>311</v>
      </c>
      <c r="N40" s="1" t="s">
        <v>311</v>
      </c>
      <c r="O40" s="1" t="s">
        <v>312</v>
      </c>
      <c r="P40" s="1" t="s">
        <v>313</v>
      </c>
      <c r="Q40" s="1" t="s">
        <v>314</v>
      </c>
      <c r="R40" s="1" t="s">
        <v>550</v>
      </c>
      <c r="S40" s="1" t="s">
        <v>316</v>
      </c>
      <c r="T40" s="1" t="s">
        <v>317</v>
      </c>
      <c r="U40" s="1" t="s">
        <v>318</v>
      </c>
    </row>
    <row r="41" s="1" customFormat="1" spans="1:21">
      <c r="A41" s="3">
        <v>17619542961</v>
      </c>
      <c r="B41" s="1" t="s">
        <v>544</v>
      </c>
      <c r="C41" s="1" t="s">
        <v>551</v>
      </c>
      <c r="D41" s="1" t="s">
        <v>552</v>
      </c>
      <c r="E41" s="1" t="s">
        <v>553</v>
      </c>
      <c r="F41" s="1" t="s">
        <v>500</v>
      </c>
      <c r="G41" s="1" t="s">
        <v>303</v>
      </c>
      <c r="H41" s="1" t="s">
        <v>308</v>
      </c>
      <c r="I41" s="1" t="s">
        <v>554</v>
      </c>
      <c r="J41" s="1" t="s">
        <v>30</v>
      </c>
      <c r="K41" s="1" t="s">
        <v>555</v>
      </c>
      <c r="L41" s="1" t="s">
        <v>555</v>
      </c>
      <c r="M41" s="1" t="s">
        <v>311</v>
      </c>
      <c r="N41" s="1" t="s">
        <v>311</v>
      </c>
      <c r="O41" s="1" t="s">
        <v>312</v>
      </c>
      <c r="P41" s="1" t="s">
        <v>313</v>
      </c>
      <c r="Q41" s="1" t="s">
        <v>314</v>
      </c>
      <c r="R41" s="1" t="s">
        <v>556</v>
      </c>
      <c r="S41" s="1" t="s">
        <v>316</v>
      </c>
      <c r="T41" s="1" t="s">
        <v>317</v>
      </c>
      <c r="U41" s="1" t="s">
        <v>318</v>
      </c>
    </row>
    <row r="42" s="1" customFormat="1" spans="1:21">
      <c r="A42" s="3">
        <v>17614042090</v>
      </c>
      <c r="B42" s="1" t="s">
        <v>557</v>
      </c>
      <c r="C42" s="1" t="s">
        <v>558</v>
      </c>
      <c r="D42" s="1" t="s">
        <v>559</v>
      </c>
      <c r="E42" s="1" t="s">
        <v>560</v>
      </c>
      <c r="F42" s="1" t="s">
        <v>303</v>
      </c>
      <c r="G42" s="1" t="s">
        <v>307</v>
      </c>
      <c r="H42" s="1" t="s">
        <v>308</v>
      </c>
      <c r="I42" s="1" t="s">
        <v>561</v>
      </c>
      <c r="J42" s="1" t="s">
        <v>30</v>
      </c>
      <c r="K42" s="1" t="s">
        <v>562</v>
      </c>
      <c r="L42" s="1" t="s">
        <v>562</v>
      </c>
      <c r="M42" s="1" t="s">
        <v>311</v>
      </c>
      <c r="N42" s="1" t="s">
        <v>311</v>
      </c>
      <c r="O42" s="1" t="s">
        <v>312</v>
      </c>
      <c r="P42" s="1" t="s">
        <v>313</v>
      </c>
      <c r="Q42" s="1" t="s">
        <v>314</v>
      </c>
      <c r="R42" s="1" t="s">
        <v>563</v>
      </c>
      <c r="S42" s="1" t="s">
        <v>316</v>
      </c>
      <c r="T42" s="1" t="s">
        <v>317</v>
      </c>
      <c r="U42" s="1" t="s">
        <v>318</v>
      </c>
    </row>
    <row r="43" s="1" customFormat="1" spans="1:21">
      <c r="A43" s="3">
        <v>17589740170</v>
      </c>
      <c r="B43" s="1" t="s">
        <v>564</v>
      </c>
      <c r="C43" s="1" t="s">
        <v>565</v>
      </c>
      <c r="D43" s="1" t="s">
        <v>566</v>
      </c>
      <c r="E43" s="1" t="s">
        <v>567</v>
      </c>
      <c r="F43" s="1" t="s">
        <v>455</v>
      </c>
      <c r="G43" s="1" t="s">
        <v>331</v>
      </c>
      <c r="H43" s="1" t="s">
        <v>308</v>
      </c>
      <c r="I43" s="1" t="s">
        <v>568</v>
      </c>
      <c r="J43" s="1" t="s">
        <v>30</v>
      </c>
      <c r="K43" s="1" t="s">
        <v>569</v>
      </c>
      <c r="L43" s="1" t="s">
        <v>569</v>
      </c>
      <c r="M43" s="1" t="s">
        <v>311</v>
      </c>
      <c r="N43" s="1" t="s">
        <v>311</v>
      </c>
      <c r="O43" s="1" t="s">
        <v>312</v>
      </c>
      <c r="P43" s="1" t="s">
        <v>313</v>
      </c>
      <c r="Q43" s="1" t="s">
        <v>314</v>
      </c>
      <c r="R43" s="1" t="s">
        <v>570</v>
      </c>
      <c r="S43" s="1" t="s">
        <v>316</v>
      </c>
      <c r="T43" s="1" t="s">
        <v>317</v>
      </c>
      <c r="U43" s="1" t="s">
        <v>318</v>
      </c>
    </row>
    <row r="44" s="1" customFormat="1" spans="1:21">
      <c r="A44" s="3">
        <v>17589633479</v>
      </c>
      <c r="B44" s="1" t="s">
        <v>564</v>
      </c>
      <c r="C44" s="1" t="s">
        <v>571</v>
      </c>
      <c r="D44" s="1" t="s">
        <v>572</v>
      </c>
      <c r="E44" s="1" t="s">
        <v>573</v>
      </c>
      <c r="F44" s="1" t="s">
        <v>331</v>
      </c>
      <c r="G44" s="1" t="s">
        <v>303</v>
      </c>
      <c r="H44" s="1" t="s">
        <v>308</v>
      </c>
      <c r="I44" s="1" t="s">
        <v>574</v>
      </c>
      <c r="J44" s="1" t="s">
        <v>30</v>
      </c>
      <c r="K44" s="1" t="s">
        <v>575</v>
      </c>
      <c r="L44" s="1" t="s">
        <v>575</v>
      </c>
      <c r="M44" s="1" t="s">
        <v>311</v>
      </c>
      <c r="N44" s="1" t="s">
        <v>311</v>
      </c>
      <c r="O44" s="1" t="s">
        <v>312</v>
      </c>
      <c r="P44" s="1" t="s">
        <v>313</v>
      </c>
      <c r="Q44" s="1" t="s">
        <v>314</v>
      </c>
      <c r="R44" s="1" t="s">
        <v>576</v>
      </c>
      <c r="S44" s="1" t="s">
        <v>316</v>
      </c>
      <c r="T44" s="1" t="s">
        <v>317</v>
      </c>
      <c r="U44" s="1" t="s">
        <v>318</v>
      </c>
    </row>
    <row r="45" s="1" customFormat="1" spans="1:21">
      <c r="A45" s="3">
        <v>17516228859</v>
      </c>
      <c r="B45" s="1" t="s">
        <v>577</v>
      </c>
      <c r="C45" s="1" t="s">
        <v>578</v>
      </c>
      <c r="D45" s="1" t="s">
        <v>579</v>
      </c>
      <c r="E45" s="1" t="s">
        <v>580</v>
      </c>
      <c r="F45" s="1" t="s">
        <v>358</v>
      </c>
      <c r="G45" s="1" t="s">
        <v>331</v>
      </c>
      <c r="H45" s="1" t="s">
        <v>308</v>
      </c>
      <c r="I45" s="1" t="s">
        <v>581</v>
      </c>
      <c r="J45" s="1" t="s">
        <v>30</v>
      </c>
      <c r="K45" s="1" t="s">
        <v>582</v>
      </c>
      <c r="L45" s="1" t="s">
        <v>583</v>
      </c>
      <c r="M45" s="1" t="s">
        <v>584</v>
      </c>
      <c r="N45" s="1" t="s">
        <v>585</v>
      </c>
      <c r="O45" s="1" t="s">
        <v>312</v>
      </c>
      <c r="P45" s="1" t="s">
        <v>313</v>
      </c>
      <c r="Q45" s="1" t="s">
        <v>314</v>
      </c>
      <c r="R45" s="1" t="s">
        <v>586</v>
      </c>
      <c r="S45" s="1" t="s">
        <v>316</v>
      </c>
      <c r="T45" s="1" t="s">
        <v>317</v>
      </c>
      <c r="U45" s="1" t="s">
        <v>318</v>
      </c>
    </row>
    <row r="46" s="1" customFormat="1" spans="1:21">
      <c r="A46" s="3">
        <v>17501294069</v>
      </c>
      <c r="B46" s="1" t="s">
        <v>587</v>
      </c>
      <c r="C46" s="1" t="s">
        <v>588</v>
      </c>
      <c r="D46" s="1" t="s">
        <v>589</v>
      </c>
      <c r="E46" s="1" t="s">
        <v>590</v>
      </c>
      <c r="F46" s="1" t="s">
        <v>455</v>
      </c>
      <c r="G46" s="1" t="s">
        <v>331</v>
      </c>
      <c r="H46" s="1" t="s">
        <v>308</v>
      </c>
      <c r="I46" s="1" t="s">
        <v>591</v>
      </c>
      <c r="J46" s="1" t="s">
        <v>30</v>
      </c>
      <c r="K46" s="1" t="s">
        <v>592</v>
      </c>
      <c r="L46" s="1" t="s">
        <v>592</v>
      </c>
      <c r="M46" s="1" t="s">
        <v>311</v>
      </c>
      <c r="N46" s="1" t="s">
        <v>311</v>
      </c>
      <c r="O46" s="1" t="s">
        <v>312</v>
      </c>
      <c r="P46" s="1" t="s">
        <v>313</v>
      </c>
      <c r="Q46" s="1" t="s">
        <v>314</v>
      </c>
      <c r="R46" s="1" t="s">
        <v>593</v>
      </c>
      <c r="S46" s="1" t="s">
        <v>316</v>
      </c>
      <c r="T46" s="1" t="s">
        <v>317</v>
      </c>
      <c r="U46" s="1" t="s">
        <v>318</v>
      </c>
    </row>
    <row r="47" s="1" customFormat="1" spans="1:21">
      <c r="A47" s="3">
        <v>17480269296</v>
      </c>
      <c r="B47" s="1" t="s">
        <v>594</v>
      </c>
      <c r="C47" s="1" t="s">
        <v>595</v>
      </c>
      <c r="D47" s="1" t="s">
        <v>596</v>
      </c>
      <c r="E47" s="1" t="s">
        <v>597</v>
      </c>
      <c r="F47" s="1" t="s">
        <v>303</v>
      </c>
      <c r="G47" s="1" t="s">
        <v>307</v>
      </c>
      <c r="H47" s="1" t="s">
        <v>308</v>
      </c>
      <c r="I47" s="1" t="s">
        <v>598</v>
      </c>
      <c r="J47" s="1" t="s">
        <v>30</v>
      </c>
      <c r="K47" s="1" t="s">
        <v>441</v>
      </c>
      <c r="L47" s="1" t="s">
        <v>441</v>
      </c>
      <c r="M47" s="1" t="s">
        <v>311</v>
      </c>
      <c r="N47" s="1" t="s">
        <v>311</v>
      </c>
      <c r="O47" s="1" t="s">
        <v>312</v>
      </c>
      <c r="P47" s="1" t="s">
        <v>313</v>
      </c>
      <c r="Q47" s="1" t="s">
        <v>314</v>
      </c>
      <c r="R47" s="1" t="s">
        <v>599</v>
      </c>
      <c r="S47" s="1" t="s">
        <v>316</v>
      </c>
      <c r="T47" s="1" t="s">
        <v>317</v>
      </c>
      <c r="U47" s="1" t="s">
        <v>318</v>
      </c>
    </row>
    <row r="48" s="1" customFormat="1" spans="1:21">
      <c r="A48" s="3">
        <v>17461910182</v>
      </c>
      <c r="B48" s="1" t="s">
        <v>600</v>
      </c>
      <c r="C48" s="1" t="s">
        <v>601</v>
      </c>
      <c r="D48" s="1" t="s">
        <v>602</v>
      </c>
      <c r="E48" s="1" t="s">
        <v>603</v>
      </c>
      <c r="F48" s="1" t="s">
        <v>331</v>
      </c>
      <c r="G48" s="1" t="s">
        <v>303</v>
      </c>
      <c r="H48" s="1" t="s">
        <v>308</v>
      </c>
      <c r="I48" s="1" t="s">
        <v>604</v>
      </c>
      <c r="J48" s="1" t="s">
        <v>30</v>
      </c>
      <c r="K48" s="1" t="s">
        <v>605</v>
      </c>
      <c r="L48" s="1" t="s">
        <v>605</v>
      </c>
      <c r="M48" s="1" t="s">
        <v>311</v>
      </c>
      <c r="N48" s="1" t="s">
        <v>311</v>
      </c>
      <c r="O48" s="1" t="s">
        <v>312</v>
      </c>
      <c r="P48" s="1" t="s">
        <v>313</v>
      </c>
      <c r="Q48" s="1" t="s">
        <v>314</v>
      </c>
      <c r="R48" s="1" t="s">
        <v>606</v>
      </c>
      <c r="S48" s="1" t="s">
        <v>316</v>
      </c>
      <c r="T48" s="1" t="s">
        <v>317</v>
      </c>
      <c r="U48" s="1" t="s">
        <v>318</v>
      </c>
    </row>
    <row r="49" s="1" customFormat="1" spans="1:21">
      <c r="A49" s="3">
        <v>17140110019</v>
      </c>
      <c r="B49" s="1" t="s">
        <v>607</v>
      </c>
      <c r="C49" s="1" t="s">
        <v>608</v>
      </c>
      <c r="D49" s="1" t="s">
        <v>609</v>
      </c>
      <c r="E49" s="1" t="s">
        <v>610</v>
      </c>
      <c r="F49" s="1" t="s">
        <v>474</v>
      </c>
      <c r="G49" s="1" t="s">
        <v>331</v>
      </c>
      <c r="H49" s="1" t="s">
        <v>308</v>
      </c>
      <c r="I49" s="1" t="s">
        <v>611</v>
      </c>
      <c r="J49" s="1" t="s">
        <v>30</v>
      </c>
      <c r="K49" s="1" t="s">
        <v>612</v>
      </c>
      <c r="L49" s="1" t="s">
        <v>612</v>
      </c>
      <c r="M49" s="1" t="s">
        <v>311</v>
      </c>
      <c r="N49" s="1" t="s">
        <v>311</v>
      </c>
      <c r="O49" s="1" t="s">
        <v>312</v>
      </c>
      <c r="P49" s="1" t="s">
        <v>313</v>
      </c>
      <c r="Q49" s="1" t="s">
        <v>314</v>
      </c>
      <c r="R49" s="1" t="s">
        <v>613</v>
      </c>
      <c r="S49" s="1" t="s">
        <v>316</v>
      </c>
      <c r="T49" s="1" t="s">
        <v>317</v>
      </c>
      <c r="U49" s="1" t="s">
        <v>318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2022-03-28T01:59:07Z</dcterms:created>
  <dcterms:modified xsi:type="dcterms:W3CDTF">2022-03-28T04:06:58Z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9F70F9B0139F4B67928F47EF5DCDA409</vt:lpwstr>
  </property>
  <property fmtid="{D5CDD505-2E9C-101B-9397-08002B2CF9AE}" pid="3" name="KSOProductBuildVer">
    <vt:lpwstr>2052-11.1.0.11365</vt:lpwstr>
  </property>
</Properties>
</file>