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</definedName>
  </definedNames>
  <calcPr calcId="144525"/>
</workbook>
</file>

<file path=xl/sharedStrings.xml><?xml version="1.0" encoding="utf-8"?>
<sst xmlns="http://schemas.openxmlformats.org/spreadsheetml/2006/main" count="896" uniqueCount="272">
  <si>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</si>
  <si>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</si>
  <si>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</si>
  <si>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</si>
  <si>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</si>
  <si>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</si>
  <si>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</si>
  <si>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</si>
  <si>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</si>
  <si>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</si>
  <si>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</si>
  <si>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</si>
  <si>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</si>
  <si>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</si>
  <si>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</si>
  <si>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</si>
  <si>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</si>
  <si>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</si>
  <si>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</si>
  <si>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</si>
  <si>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</si>
  <si>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</si>
  <si>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</si>
  <si>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</si>
  <si>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</si>
  <si>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17550445736	</t>
  </si>
  <si>
    <t>Ctrip</t>
  </si>
  <si>
    <t>正常</t>
  </si>
  <si>
    <t>[香港]香港铜锣湾利景酒店(The Charterhouse Causeway Bay)(80247373)</t>
  </si>
  <si>
    <t>高级房&lt;2人入住&gt;</t>
  </si>
  <si>
    <t>CNY</t>
  </si>
  <si>
    <t>Lin/Shasha</t>
  </si>
  <si>
    <t>CA13744220329CNY</t>
  </si>
  <si>
    <t>未提现</t>
  </si>
  <si>
    <t>携程开票</t>
  </si>
  <si>
    <t xml:space="preserve">	</t>
  </si>
  <si>
    <t xml:space="preserve">12390153	</t>
  </si>
  <si>
    <t xml:space="preserve">17582244153	</t>
  </si>
  <si>
    <t>[台北]柯达饭店(台北长安店)(K Hotel Taipei Chang-An)(80941757)</t>
  </si>
  <si>
    <t>标准客房(无窗)&lt;2人入住&gt;&lt;早餐&gt;</t>
  </si>
  <si>
    <t>Tsao/chia yu,Tsao/chia yu</t>
  </si>
  <si>
    <t xml:space="preserve">17590493716	</t>
  </si>
  <si>
    <t>[台南]台南富信大饭店(Fushin Hotel Tainan)(80941618)</t>
  </si>
  <si>
    <t>标准客房&lt;2人入住&gt;</t>
  </si>
  <si>
    <t>CHOU/YUNDAI</t>
  </si>
  <si>
    <t xml:space="preserve">2455298	</t>
  </si>
  <si>
    <t xml:space="preserve">17590744395	</t>
  </si>
  <si>
    <t>[上海]海友酒店(上海金桥杨高中路店)(76436393)</t>
  </si>
  <si>
    <t>单床房&lt;2人入住&gt;</t>
  </si>
  <si>
    <t>高明</t>
  </si>
  <si>
    <t xml:space="preserve">R2012067079449676001	</t>
  </si>
  <si>
    <t xml:space="preserve">17597534512	</t>
  </si>
  <si>
    <t>[上海]汉庭酒店(上海打浦桥斜土路店)(68610639)</t>
  </si>
  <si>
    <t>双床房（无窗）&lt;2人入住&gt;</t>
  </si>
  <si>
    <t>叶伏助</t>
  </si>
  <si>
    <t xml:space="preserve">R8000459079474583001	</t>
  </si>
  <si>
    <t xml:space="preserve">17597534525	</t>
  </si>
  <si>
    <t>大床房&lt;2人入住&gt;</t>
  </si>
  <si>
    <t>叶生</t>
  </si>
  <si>
    <t xml:space="preserve">R8000459079474584001	</t>
  </si>
  <si>
    <t xml:space="preserve">17598726574	</t>
  </si>
  <si>
    <t>[北京]汉庭酒店(北京西站店)(76438879)</t>
  </si>
  <si>
    <t>高级双床房&lt;2人入住&gt;</t>
  </si>
  <si>
    <t>张清泉</t>
  </si>
  <si>
    <t xml:space="preserve">R1000552079514863001	</t>
  </si>
  <si>
    <t>取消</t>
  </si>
  <si>
    <t xml:space="preserve">17605630678	</t>
  </si>
  <si>
    <t>[上海]汉庭优佳酒店(上海南京西路地铁站店)(76436638)</t>
  </si>
  <si>
    <t>高级大床房&lt;2人入住&gt;</t>
  </si>
  <si>
    <t>梁爽</t>
  </si>
  <si>
    <t xml:space="preserve">R2000419079552331001	</t>
  </si>
  <si>
    <t xml:space="preserve">17613350617	</t>
  </si>
  <si>
    <t>[南京]汉庭酒店(南京汉中门地铁站店)(80248875)</t>
  </si>
  <si>
    <t>王震洁,朱磊</t>
  </si>
  <si>
    <t xml:space="preserve">17619366528	</t>
  </si>
  <si>
    <t>[南京]汉庭酒店(南京夫子庙张府园地铁站店)(80249746)</t>
  </si>
  <si>
    <t>BISEROV/ARTUR</t>
  </si>
  <si>
    <t xml:space="preserve">2460940	</t>
  </si>
  <si>
    <t xml:space="preserve">17629249436	</t>
  </si>
  <si>
    <t>[淄博]格林豪泰(淄博火车站金晶大道万象汇店)(80245884)</t>
  </si>
  <si>
    <t>商务双床房&lt;2人入住&gt;&lt;早餐&gt;</t>
  </si>
  <si>
    <t>尹燕</t>
  </si>
  <si>
    <t xml:space="preserve">2462795	</t>
  </si>
  <si>
    <t xml:space="preserve">17634854625	</t>
  </si>
  <si>
    <t>[宜川]尚客优精选酒店(宜川壶口店)(81209578)</t>
  </si>
  <si>
    <t>豪华双床房&lt;2人入住&gt;</t>
  </si>
  <si>
    <t>白安保</t>
  </si>
  <si>
    <t xml:space="preserve">2463894	</t>
  </si>
  <si>
    <t xml:space="preserve">17634934434	</t>
  </si>
  <si>
    <t>[贵阳]7天连锁酒店(贵阳小十字店)(80247967)</t>
  </si>
  <si>
    <t>刘娟</t>
  </si>
  <si>
    <t xml:space="preserve">104318592894	</t>
  </si>
  <si>
    <t xml:space="preserve">17636006733	</t>
  </si>
  <si>
    <t>[台中]天阁酒店(台中馆)(Tango Hotel Taichung)(80942068)</t>
  </si>
  <si>
    <t>天豪大床房&lt;2人入住&gt;</t>
  </si>
  <si>
    <t>LIN/YUCHIEH,CHENG/YUWEN</t>
  </si>
  <si>
    <t xml:space="preserve">20220313-019	</t>
  </si>
  <si>
    <t xml:space="preserve">17639210288	</t>
  </si>
  <si>
    <t>马子龙,李壮,刘洋</t>
  </si>
  <si>
    <t xml:space="preserve">Acknowledged	</t>
  </si>
  <si>
    <t xml:space="preserve">17639421316	</t>
  </si>
  <si>
    <t>[长沙]格林豪泰酒店(长沙中医药大学店)(76434313)</t>
  </si>
  <si>
    <t>双床房&lt;2人入住&gt;</t>
  </si>
  <si>
    <t>夏飞</t>
  </si>
  <si>
    <t xml:space="preserve">(GRT)75608081;	</t>
  </si>
  <si>
    <t xml:space="preserve">17639515369	</t>
  </si>
  <si>
    <t>[北京]格林豪泰(北京通州区亦庄次渠地铁站店)(80248957)</t>
  </si>
  <si>
    <t>特惠大床房(无窗)&lt;2人入住&gt;</t>
  </si>
  <si>
    <t>李维</t>
  </si>
  <si>
    <t xml:space="preserve">(GRT)75608312	</t>
  </si>
  <si>
    <t xml:space="preserve">17639981055	</t>
  </si>
  <si>
    <t>[淮北]贝壳酒店(淮北相山惠黎路店)(80249737)</t>
  </si>
  <si>
    <t>商务大床房&lt;2人入住&gt;</t>
  </si>
  <si>
    <t>李忠</t>
  </si>
  <si>
    <t xml:space="preserve">(GRT)75609939;	</t>
  </si>
  <si>
    <t xml:space="preserve">17640407174	</t>
  </si>
  <si>
    <t>HUANG/CHAOWEI</t>
  </si>
  <si>
    <t xml:space="preserve">17640540450	</t>
  </si>
  <si>
    <t>[中山]尚客优品酒店(中山西区彩虹大道店)(81209204)</t>
  </si>
  <si>
    <t>优品大床房&lt;2人入住&gt;</t>
  </si>
  <si>
    <t>谢能</t>
  </si>
  <si>
    <t xml:space="preserve">2464765	</t>
  </si>
  <si>
    <t xml:space="preserve">17640609242	</t>
  </si>
  <si>
    <t>王立新</t>
  </si>
  <si>
    <t xml:space="preserve">17640748832	</t>
  </si>
  <si>
    <t>邵斌伟</t>
  </si>
  <si>
    <t xml:space="preserve">(GRT)75613556;	</t>
  </si>
  <si>
    <t xml:space="preserve">17641609291	</t>
  </si>
  <si>
    <t>[上海]汉庭酒店(上海火车站店)(76438834)</t>
  </si>
  <si>
    <t>张奕鹏</t>
  </si>
  <si>
    <t xml:space="preserve">R2000702079907733001	</t>
  </si>
  <si>
    <t xml:space="preserve">17641855261	</t>
  </si>
  <si>
    <t>[广州]广州长风凯莱酒店(80243444)</t>
  </si>
  <si>
    <t>高级双人房&lt;2人入住&gt;&lt;早餐&gt;</t>
  </si>
  <si>
    <t>韦海潮</t>
  </si>
  <si>
    <t xml:space="preserve">2465400	</t>
  </si>
  <si>
    <t xml:space="preserve">572301	</t>
  </si>
  <si>
    <t xml:space="preserve">17641989307	</t>
  </si>
  <si>
    <t>[null](80251147)</t>
  </si>
  <si>
    <t xml:space="preserve">17642071787	</t>
  </si>
  <si>
    <t>[香港]香港仕德福山景酒店(Stanford Hillview Hotel)(76478791)</t>
  </si>
  <si>
    <t>榕&lt;2人入住&gt;</t>
  </si>
  <si>
    <t>Lee/Chun Ming</t>
  </si>
  <si>
    <t>，</t>
  </si>
  <si>
    <t xml:space="preserve"> 7658 CNY</t>
  </si>
  <si>
    <t>A220329101335481</t>
  </si>
  <si>
    <t>总计：7658元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</si>
  <si>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</si>
  <si>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</si>
  <si>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</si>
  <si>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</si>
  <si>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</si>
  <si>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</si>
  <si>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</si>
  <si>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</si>
  <si>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</si>
  <si>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</si>
  <si>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</si>
  <si>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</si>
  <si>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</si>
  <si>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</si>
  <si>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</si>
  <si>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</si>
  <si>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</si>
  <si>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</si>
  <si>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</si>
  <si>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2465514</t>
  </si>
  <si>
    <t>香港仕德福山景酒店</t>
  </si>
  <si>
    <t>Lee Chun Ming</t>
  </si>
  <si>
    <t>2022-03-14</t>
  </si>
  <si>
    <t>退房日月结</t>
  </si>
  <si>
    <t>876.00</t>
  </si>
  <si>
    <t>RMB</t>
  </si>
  <si>
    <t>0</t>
  </si>
  <si>
    <t>0.00</t>
  </si>
  <si>
    <t>携程汇登国内直连</t>
  </si>
  <si>
    <t>01.011264</t>
  </si>
  <si>
    <t>2022-03-13 23:28:16</t>
  </si>
  <si>
    <t>否</t>
  </si>
  <si>
    <t>广州汇登信息科技有限公司</t>
  </si>
  <si>
    <t>直连</t>
  </si>
  <si>
    <t>2465482</t>
  </si>
  <si>
    <t>贝壳南京市雨花台区梅山镇汪海步行街酒店</t>
  </si>
  <si>
    <t>马双</t>
  </si>
  <si>
    <t>177.00</t>
  </si>
  <si>
    <t>2022-03-13 22:50:02</t>
  </si>
  <si>
    <t>2465400</t>
  </si>
  <si>
    <t>广州长风凯莱酒店</t>
  </si>
  <si>
    <t>526.00</t>
  </si>
  <si>
    <t>2022-03-13 21:59:05</t>
  </si>
  <si>
    <t>2465268</t>
  </si>
  <si>
    <t>汉庭酒店(上海火车站店)</t>
  </si>
  <si>
    <t>204.00</t>
  </si>
  <si>
    <t>2022-03-13 20:35:35</t>
  </si>
  <si>
    <t>2464843</t>
  </si>
  <si>
    <t>格林豪泰酒店(长沙中医药大学店)</t>
  </si>
  <si>
    <t>160.00</t>
  </si>
  <si>
    <t>2022-03-13 16:15:16</t>
  </si>
  <si>
    <t>2464790</t>
  </si>
  <si>
    <t>尚客优精选酒店(宜川壶口店)</t>
  </si>
  <si>
    <t>227.00</t>
  </si>
  <si>
    <t>2022-03-13 15:32:17</t>
  </si>
  <si>
    <t>2464765</t>
  </si>
  <si>
    <t>尚客优品酒店（中山西区彩虹大道店）</t>
  </si>
  <si>
    <t>152.00</t>
  </si>
  <si>
    <t>-152</t>
  </si>
  <si>
    <t>2022-03-13 17:14:16</t>
  </si>
  <si>
    <t>2464715</t>
  </si>
  <si>
    <t>天阁酒店(台中馆)</t>
  </si>
  <si>
    <t>HUANG CHAOWEI</t>
  </si>
  <si>
    <t>424.00</t>
  </si>
  <si>
    <t>2022-03-13 14:35:05</t>
  </si>
  <si>
    <t>2464574</t>
  </si>
  <si>
    <t>贝壳酒店(淮北相山惠黎路店)</t>
  </si>
  <si>
    <t>110.00</t>
  </si>
  <si>
    <t>2022-03-13 12:53:16</t>
  </si>
  <si>
    <t>2464476</t>
  </si>
  <si>
    <t>格林豪泰(北京市次渠地铁站店)</t>
  </si>
  <si>
    <t>209.00</t>
  </si>
  <si>
    <t>2022-03-13 11:31:03</t>
  </si>
  <si>
    <t>2464457</t>
  </si>
  <si>
    <t>2022-03-13 11:17:00</t>
  </si>
  <si>
    <t>2464423</t>
  </si>
  <si>
    <t>318.00</t>
  </si>
  <si>
    <t>2022-03-13 11:14:00</t>
  </si>
  <si>
    <t>2464371</t>
  </si>
  <si>
    <t>LIN YUCHIEH,CHENG YUWEN</t>
  </si>
  <si>
    <t>2022-03-13 10:01:34</t>
  </si>
  <si>
    <t>2022-03-12</t>
  </si>
  <si>
    <t>2463940</t>
  </si>
  <si>
    <t>7天连锁酒店（贵阳小十字店）</t>
  </si>
  <si>
    <t>234.00</t>
  </si>
  <si>
    <t>2022-03-12 21:16:58</t>
  </si>
  <si>
    <t>2463894</t>
  </si>
  <si>
    <t>472.00</t>
  </si>
  <si>
    <t>2022-03-12 20:56:25</t>
  </si>
  <si>
    <t>2462795</t>
  </si>
  <si>
    <t>格林豪泰商务酒店（淄博火车站金晶大道店）</t>
  </si>
  <si>
    <t>316.00</t>
  </si>
  <si>
    <t>2022-03-12 10:53:20</t>
  </si>
  <si>
    <t>2022-03-09</t>
  </si>
  <si>
    <t>2456888</t>
  </si>
  <si>
    <t>汉庭酒店(北京西站店)</t>
  </si>
  <si>
    <t>515.00</t>
  </si>
  <si>
    <t>2022-03-09 07:27:44</t>
  </si>
  <si>
    <t>2022-03-08</t>
  </si>
  <si>
    <t>2456361</t>
  </si>
  <si>
    <t>汉庭酒店(上海打浦桥瑞金南路店)</t>
  </si>
  <si>
    <t>2022-03-08 20:16:27</t>
  </si>
  <si>
    <t>2456359</t>
  </si>
  <si>
    <t>2022-03-08 20:16:25</t>
  </si>
  <si>
    <t>2455403</t>
  </si>
  <si>
    <t>海友酒店(上海金桥杨高中路店)</t>
  </si>
  <si>
    <t>138.00</t>
  </si>
  <si>
    <t>2022-03-08 13:21:19</t>
  </si>
  <si>
    <t>2455298</t>
  </si>
  <si>
    <t>台南富信大饭店</t>
  </si>
  <si>
    <t>CHOU YUNDAI</t>
  </si>
  <si>
    <t>523.00</t>
  </si>
  <si>
    <t>2022-03-08 12:22:44</t>
  </si>
  <si>
    <t>2022-03-07</t>
  </si>
  <si>
    <t>2453519</t>
  </si>
  <si>
    <t>柯达饭店(台北长安店)</t>
  </si>
  <si>
    <t>Tsao chia yu,Tsao chia yu</t>
  </si>
  <si>
    <t>1067.00</t>
  </si>
  <si>
    <t>2022-03-07 13:00:32</t>
  </si>
  <si>
    <t>2022-03-04</t>
  </si>
  <si>
    <t>2447846</t>
  </si>
  <si>
    <t>香港铜锣湾利景酒店</t>
  </si>
  <si>
    <t>Lin Shasha</t>
  </si>
  <si>
    <t>578.00</t>
  </si>
  <si>
    <t>2022-03-04 11:38:28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</si>
</sst>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44633</v>
      </c>
      <c r="G2" s="6">
        <v>44634</v>
      </c>
      <c r="H2" s="4">
        <v>1</v>
      </c>
      <c r="I2" s="4">
        <v>1</v>
      </c>
      <c r="J2" s="4">
        <v>1</v>
      </c>
      <c r="K2" s="4" t="s">
        <v>30</v>
      </c>
      <c r="L2" s="4">
        <v>578</v>
      </c>
      <c r="M2" s="4">
        <v>578</v>
      </c>
      <c r="N2" s="4" t="s">
        <v>31</v>
      </c>
      <c r="O2" s="4" t="s">
        <v>32</v>
      </c>
      <c r="P2" s="4" t="s">
        <v>33</v>
      </c>
      <c r="Q2" s="4">
        <v>0</v>
      </c>
      <c r="R2" s="7">
        <v>44624</v>
      </c>
      <c r="S2" s="6">
        <v>44649</v>
      </c>
      <c r="T2" s="4" t="s">
        <v>34</v>
      </c>
      <c r="U2" s="4">
        <v>578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44632</v>
      </c>
      <c r="G3" s="6">
        <v>44634</v>
      </c>
      <c r="H3" s="4">
        <v>1</v>
      </c>
      <c r="I3" s="4">
        <v>2</v>
      </c>
      <c r="J3" s="4">
        <v>2</v>
      </c>
      <c r="K3" s="4" t="s">
        <v>30</v>
      </c>
      <c r="L3" s="4">
        <v>1067</v>
      </c>
      <c r="M3" s="4">
        <v>1067</v>
      </c>
      <c r="N3" s="4" t="s">
        <v>40</v>
      </c>
      <c r="O3" s="4" t="s">
        <v>32</v>
      </c>
      <c r="P3" s="4" t="s">
        <v>33</v>
      </c>
      <c r="Q3" s="4">
        <v>0</v>
      </c>
      <c r="R3" s="7">
        <v>44627</v>
      </c>
      <c r="S3" s="6">
        <v>44649</v>
      </c>
      <c r="T3" s="4" t="s">
        <v>34</v>
      </c>
      <c r="U3" s="4">
        <v>1067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44633</v>
      </c>
      <c r="G4" s="6">
        <v>44634</v>
      </c>
      <c r="H4" s="4">
        <v>1</v>
      </c>
      <c r="I4" s="4">
        <v>1</v>
      </c>
      <c r="J4" s="4">
        <v>1</v>
      </c>
      <c r="K4" s="4" t="s">
        <v>30</v>
      </c>
      <c r="L4" s="4">
        <v>523</v>
      </c>
      <c r="M4" s="4">
        <v>523</v>
      </c>
      <c r="N4" s="4" t="s">
        <v>44</v>
      </c>
      <c r="O4" s="4" t="s">
        <v>32</v>
      </c>
      <c r="P4" s="4" t="s">
        <v>33</v>
      </c>
      <c r="Q4" s="4">
        <v>0</v>
      </c>
      <c r="R4" s="7">
        <v>44628</v>
      </c>
      <c r="S4" s="6">
        <v>44649</v>
      </c>
      <c r="T4" s="4" t="s">
        <v>34</v>
      </c>
      <c r="U4" s="4">
        <v>523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44633</v>
      </c>
      <c r="G5" s="6">
        <v>44634</v>
      </c>
      <c r="H5" s="4">
        <v>1</v>
      </c>
      <c r="I5" s="4">
        <v>1</v>
      </c>
      <c r="J5" s="4">
        <v>1</v>
      </c>
      <c r="K5" s="4" t="s">
        <v>30</v>
      </c>
      <c r="L5" s="4">
        <v>138</v>
      </c>
      <c r="M5" s="4">
        <v>138</v>
      </c>
      <c r="N5" s="4" t="s">
        <v>49</v>
      </c>
      <c r="O5" s="4" t="s">
        <v>32</v>
      </c>
      <c r="P5" s="4" t="s">
        <v>33</v>
      </c>
      <c r="Q5" s="4">
        <v>0</v>
      </c>
      <c r="R5" s="7">
        <v>44628</v>
      </c>
      <c r="S5" s="6">
        <v>44649</v>
      </c>
      <c r="T5" s="4" t="s">
        <v>34</v>
      </c>
      <c r="U5" s="4">
        <v>138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44633</v>
      </c>
      <c r="G6" s="6">
        <v>44634</v>
      </c>
      <c r="H6" s="4">
        <v>1</v>
      </c>
      <c r="I6" s="4">
        <v>1</v>
      </c>
      <c r="J6" s="4">
        <v>1</v>
      </c>
      <c r="K6" s="4" t="s">
        <v>30</v>
      </c>
      <c r="L6" s="4">
        <v>171</v>
      </c>
      <c r="M6" s="4">
        <v>171</v>
      </c>
      <c r="N6" s="4" t="s">
        <v>54</v>
      </c>
      <c r="O6" s="4" t="s">
        <v>32</v>
      </c>
      <c r="P6" s="4" t="s">
        <v>33</v>
      </c>
      <c r="Q6" s="4">
        <v>0</v>
      </c>
      <c r="R6" s="7">
        <v>44628</v>
      </c>
      <c r="S6" s="6">
        <v>44649</v>
      </c>
      <c r="T6" s="4" t="s">
        <v>34</v>
      </c>
      <c r="U6" s="4">
        <v>171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52</v>
      </c>
      <c r="E7" s="4" t="s">
        <v>57</v>
      </c>
      <c r="F7" s="6">
        <v>44633</v>
      </c>
      <c r="G7" s="6">
        <v>44634</v>
      </c>
      <c r="H7" s="4">
        <v>1</v>
      </c>
      <c r="I7" s="4">
        <v>1</v>
      </c>
      <c r="J7" s="4">
        <v>1</v>
      </c>
      <c r="K7" s="4" t="s">
        <v>30</v>
      </c>
      <c r="L7" s="4">
        <v>204</v>
      </c>
      <c r="M7" s="4">
        <v>204</v>
      </c>
      <c r="N7" s="4" t="s">
        <v>58</v>
      </c>
      <c r="O7" s="4" t="s">
        <v>32</v>
      </c>
      <c r="P7" s="4" t="s">
        <v>33</v>
      </c>
      <c r="Q7" s="4">
        <v>0</v>
      </c>
      <c r="R7" s="7">
        <v>44628</v>
      </c>
      <c r="S7" s="6">
        <v>44649</v>
      </c>
      <c r="T7" s="4" t="s">
        <v>34</v>
      </c>
      <c r="U7" s="4">
        <v>204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44632</v>
      </c>
      <c r="G8" s="6">
        <v>44634</v>
      </c>
      <c r="H8" s="4">
        <v>1</v>
      </c>
      <c r="I8" s="4">
        <v>2</v>
      </c>
      <c r="J8" s="4">
        <v>2</v>
      </c>
      <c r="K8" s="4" t="s">
        <v>30</v>
      </c>
      <c r="L8" s="4">
        <v>515</v>
      </c>
      <c r="M8" s="4">
        <v>515</v>
      </c>
      <c r="N8" s="4" t="s">
        <v>63</v>
      </c>
      <c r="O8" s="4" t="s">
        <v>32</v>
      </c>
      <c r="P8" s="4" t="s">
        <v>33</v>
      </c>
      <c r="Q8" s="4">
        <v>0</v>
      </c>
      <c r="R8" s="7">
        <v>44629</v>
      </c>
      <c r="S8" s="6">
        <v>44649</v>
      </c>
      <c r="T8" s="4" t="s">
        <v>34</v>
      </c>
      <c r="U8" s="4">
        <v>515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56</v>
      </c>
      <c r="B9" s="4" t="s">
        <v>26</v>
      </c>
      <c r="C9" s="4" t="s">
        <v>65</v>
      </c>
      <c r="D9" s="4" t="s">
        <v>52</v>
      </c>
      <c r="E9" s="4" t="s">
        <v>57</v>
      </c>
      <c r="F9" s="6">
        <v>44633</v>
      </c>
      <c r="G9" s="6">
        <v>44634</v>
      </c>
      <c r="H9" s="4">
        <v>1</v>
      </c>
      <c r="I9" s="4">
        <v>1</v>
      </c>
      <c r="J9" s="4">
        <v>1</v>
      </c>
      <c r="K9" s="4" t="s">
        <v>30</v>
      </c>
      <c r="L9" s="4">
        <v>-204</v>
      </c>
      <c r="M9" s="4">
        <v>-204</v>
      </c>
      <c r="N9" s="4" t="s">
        <v>58</v>
      </c>
      <c r="O9" s="4" t="s">
        <v>32</v>
      </c>
      <c r="P9" s="4" t="s">
        <v>33</v>
      </c>
      <c r="Q9" s="4">
        <v>0</v>
      </c>
      <c r="R9" s="7">
        <v>44628</v>
      </c>
      <c r="S9" s="6">
        <v>44649</v>
      </c>
      <c r="T9" s="4" t="s">
        <v>34</v>
      </c>
      <c r="U9" s="4">
        <v>-204</v>
      </c>
      <c r="V9" s="4">
        <v>0</v>
      </c>
      <c r="W9" s="4">
        <v>0</v>
      </c>
      <c r="X9" s="4" t="s">
        <v>35</v>
      </c>
      <c r="Y9" s="4" t="s">
        <v>59</v>
      </c>
    </row>
    <row r="10" s="4" customFormat="1" spans="1:25">
      <c r="A10" s="4" t="s">
        <v>51</v>
      </c>
      <c r="B10" s="4" t="s">
        <v>26</v>
      </c>
      <c r="C10" s="4" t="s">
        <v>65</v>
      </c>
      <c r="D10" s="4" t="s">
        <v>52</v>
      </c>
      <c r="E10" s="4" t="s">
        <v>53</v>
      </c>
      <c r="F10" s="6">
        <v>44633</v>
      </c>
      <c r="G10" s="6">
        <v>44634</v>
      </c>
      <c r="H10" s="4">
        <v>1</v>
      </c>
      <c r="I10" s="4">
        <v>1</v>
      </c>
      <c r="J10" s="4">
        <v>1</v>
      </c>
      <c r="K10" s="4" t="s">
        <v>30</v>
      </c>
      <c r="L10" s="4">
        <v>-171</v>
      </c>
      <c r="M10" s="4">
        <v>-171</v>
      </c>
      <c r="N10" s="4" t="s">
        <v>54</v>
      </c>
      <c r="O10" s="4" t="s">
        <v>32</v>
      </c>
      <c r="P10" s="4" t="s">
        <v>33</v>
      </c>
      <c r="Q10" s="4">
        <v>0</v>
      </c>
      <c r="R10" s="7">
        <v>44628</v>
      </c>
      <c r="S10" s="6">
        <v>44649</v>
      </c>
      <c r="T10" s="4" t="s">
        <v>34</v>
      </c>
      <c r="U10" s="4">
        <v>-171</v>
      </c>
      <c r="V10" s="4">
        <v>0</v>
      </c>
      <c r="W10" s="4">
        <v>0</v>
      </c>
      <c r="X10" s="4" t="s">
        <v>35</v>
      </c>
      <c r="Y10" s="4" t="s">
        <v>55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44633</v>
      </c>
      <c r="G11" s="6">
        <v>44634</v>
      </c>
      <c r="H11" s="4">
        <v>1</v>
      </c>
      <c r="I11" s="4">
        <v>1</v>
      </c>
      <c r="J11" s="4">
        <v>1</v>
      </c>
      <c r="K11" s="4" t="s">
        <v>30</v>
      </c>
      <c r="L11" s="4">
        <v>263</v>
      </c>
      <c r="M11" s="4">
        <v>263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44629</v>
      </c>
      <c r="S11" s="6">
        <v>44649</v>
      </c>
      <c r="T11" s="4" t="s">
        <v>34</v>
      </c>
      <c r="U11" s="4">
        <v>263</v>
      </c>
      <c r="V11" s="4">
        <v>0</v>
      </c>
      <c r="W11" s="4">
        <v>0</v>
      </c>
      <c r="X11" s="4" t="s">
        <v>35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57</v>
      </c>
      <c r="F12" s="6">
        <v>44633</v>
      </c>
      <c r="G12" s="6">
        <v>44634</v>
      </c>
      <c r="H12" s="4">
        <v>2</v>
      </c>
      <c r="I12" s="4">
        <v>1</v>
      </c>
      <c r="J12" s="4">
        <v>2</v>
      </c>
      <c r="K12" s="4" t="s">
        <v>30</v>
      </c>
      <c r="L12" s="4">
        <v>298</v>
      </c>
      <c r="M12" s="4">
        <v>298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44630</v>
      </c>
      <c r="S12" s="6">
        <v>44649</v>
      </c>
      <c r="T12" s="4" t="s">
        <v>34</v>
      </c>
      <c r="U12" s="4">
        <v>298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68</v>
      </c>
      <c r="F13" s="6">
        <v>44632</v>
      </c>
      <c r="G13" s="6">
        <v>44634</v>
      </c>
      <c r="H13" s="4">
        <v>1</v>
      </c>
      <c r="I13" s="4">
        <v>2</v>
      </c>
      <c r="J13" s="4">
        <v>2</v>
      </c>
      <c r="K13" s="4" t="s">
        <v>30</v>
      </c>
      <c r="L13" s="4">
        <v>353</v>
      </c>
      <c r="M13" s="4">
        <v>353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44631</v>
      </c>
      <c r="S13" s="6">
        <v>44649</v>
      </c>
      <c r="T13" s="4" t="s">
        <v>34</v>
      </c>
      <c r="U13" s="4">
        <v>353</v>
      </c>
      <c r="V13" s="4">
        <v>0</v>
      </c>
      <c r="W13" s="4">
        <v>0</v>
      </c>
      <c r="X13" s="4" t="s">
        <v>77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65</v>
      </c>
      <c r="D14" s="4" t="s">
        <v>75</v>
      </c>
      <c r="E14" s="4" t="s">
        <v>68</v>
      </c>
      <c r="F14" s="6">
        <v>44632</v>
      </c>
      <c r="G14" s="6">
        <v>44634</v>
      </c>
      <c r="H14" s="4">
        <v>1</v>
      </c>
      <c r="I14" s="4">
        <v>2</v>
      </c>
      <c r="J14" s="4">
        <v>2</v>
      </c>
      <c r="K14" s="4" t="s">
        <v>30</v>
      </c>
      <c r="L14" s="4">
        <v>-353</v>
      </c>
      <c r="M14" s="4">
        <v>-353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44631</v>
      </c>
      <c r="S14" s="6">
        <v>44649</v>
      </c>
      <c r="T14" s="4" t="s">
        <v>34</v>
      </c>
      <c r="U14" s="4">
        <v>-353</v>
      </c>
      <c r="V14" s="4">
        <v>0</v>
      </c>
      <c r="W14" s="4">
        <v>0</v>
      </c>
      <c r="X14" s="4" t="s">
        <v>77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44632</v>
      </c>
      <c r="G15" s="6">
        <v>44634</v>
      </c>
      <c r="H15" s="4">
        <v>1</v>
      </c>
      <c r="I15" s="4">
        <v>2</v>
      </c>
      <c r="J15" s="4">
        <v>2</v>
      </c>
      <c r="K15" s="4" t="s">
        <v>30</v>
      </c>
      <c r="L15" s="4">
        <v>316</v>
      </c>
      <c r="M15" s="4">
        <v>316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44632</v>
      </c>
      <c r="S15" s="6">
        <v>44649</v>
      </c>
      <c r="T15" s="4" t="s">
        <v>34</v>
      </c>
      <c r="U15" s="4">
        <v>316</v>
      </c>
      <c r="V15" s="4">
        <v>0</v>
      </c>
      <c r="W15" s="4">
        <v>0</v>
      </c>
      <c r="X15" s="4" t="s">
        <v>82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44632</v>
      </c>
      <c r="G16" s="6">
        <v>44634</v>
      </c>
      <c r="H16" s="4">
        <v>1</v>
      </c>
      <c r="I16" s="4">
        <v>2</v>
      </c>
      <c r="J16" s="4">
        <v>2</v>
      </c>
      <c r="K16" s="4" t="s">
        <v>30</v>
      </c>
      <c r="L16" s="4">
        <v>472</v>
      </c>
      <c r="M16" s="4">
        <v>472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44632</v>
      </c>
      <c r="S16" s="6">
        <v>44649</v>
      </c>
      <c r="T16" s="4" t="s">
        <v>34</v>
      </c>
      <c r="U16" s="4">
        <v>472</v>
      </c>
      <c r="V16" s="4">
        <v>0</v>
      </c>
      <c r="W16" s="4">
        <v>0</v>
      </c>
      <c r="X16" s="4" t="s">
        <v>87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68</v>
      </c>
      <c r="F17" s="6">
        <v>44632</v>
      </c>
      <c r="G17" s="6">
        <v>44634</v>
      </c>
      <c r="H17" s="4">
        <v>1</v>
      </c>
      <c r="I17" s="4">
        <v>2</v>
      </c>
      <c r="J17" s="4">
        <v>2</v>
      </c>
      <c r="K17" s="4" t="s">
        <v>30</v>
      </c>
      <c r="L17" s="4">
        <v>234</v>
      </c>
      <c r="M17" s="4">
        <v>234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44632</v>
      </c>
      <c r="S17" s="6">
        <v>44649</v>
      </c>
      <c r="T17" s="4" t="s">
        <v>34</v>
      </c>
      <c r="U17" s="4">
        <v>234</v>
      </c>
      <c r="V17" s="4">
        <v>0</v>
      </c>
      <c r="W17" s="4">
        <v>0</v>
      </c>
      <c r="X17" s="4" t="s">
        <v>35</v>
      </c>
      <c r="Y17" s="4" t="s">
        <v>91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44633</v>
      </c>
      <c r="G18" s="6">
        <v>44634</v>
      </c>
      <c r="H18" s="4">
        <v>1</v>
      </c>
      <c r="I18" s="4">
        <v>1</v>
      </c>
      <c r="J18" s="4">
        <v>1</v>
      </c>
      <c r="K18" s="4" t="s">
        <v>30</v>
      </c>
      <c r="L18" s="4">
        <v>424</v>
      </c>
      <c r="M18" s="4">
        <v>424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44633</v>
      </c>
      <c r="S18" s="6">
        <v>44649</v>
      </c>
      <c r="T18" s="4" t="s">
        <v>34</v>
      </c>
      <c r="U18" s="4">
        <v>424</v>
      </c>
      <c r="V18" s="4">
        <v>0</v>
      </c>
      <c r="W18" s="4">
        <v>0</v>
      </c>
      <c r="X18" s="4" t="s">
        <v>35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84</v>
      </c>
      <c r="E19" s="4" t="s">
        <v>85</v>
      </c>
      <c r="F19" s="6">
        <v>44633</v>
      </c>
      <c r="G19" s="6">
        <v>44634</v>
      </c>
      <c r="H19" s="4">
        <v>2</v>
      </c>
      <c r="I19" s="4">
        <v>1</v>
      </c>
      <c r="J19" s="4">
        <v>2</v>
      </c>
      <c r="K19" s="4" t="s">
        <v>30</v>
      </c>
      <c r="L19" s="4">
        <v>318</v>
      </c>
      <c r="M19" s="4">
        <v>318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44633</v>
      </c>
      <c r="S19" s="6">
        <v>44649</v>
      </c>
      <c r="T19" s="4" t="s">
        <v>34</v>
      </c>
      <c r="U19" s="4">
        <v>318</v>
      </c>
      <c r="V19" s="4">
        <v>0</v>
      </c>
      <c r="W19" s="4">
        <v>0</v>
      </c>
      <c r="X19" s="4" t="s">
        <v>35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44633</v>
      </c>
      <c r="G20" s="6">
        <v>44634</v>
      </c>
      <c r="H20" s="4">
        <v>1</v>
      </c>
      <c r="I20" s="4">
        <v>1</v>
      </c>
      <c r="J20" s="4">
        <v>1</v>
      </c>
      <c r="K20" s="4" t="s">
        <v>30</v>
      </c>
      <c r="L20" s="4">
        <v>160</v>
      </c>
      <c r="M20" s="4">
        <v>160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44633</v>
      </c>
      <c r="S20" s="6">
        <v>44649</v>
      </c>
      <c r="T20" s="4" t="s">
        <v>34</v>
      </c>
      <c r="U20" s="4">
        <v>160</v>
      </c>
      <c r="V20" s="4">
        <v>0</v>
      </c>
      <c r="W20" s="4">
        <v>0</v>
      </c>
      <c r="X20" s="4" t="s">
        <v>35</v>
      </c>
      <c r="Y20" s="4" t="s">
        <v>104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44633</v>
      </c>
      <c r="G21" s="6">
        <v>44634</v>
      </c>
      <c r="H21" s="4">
        <v>1</v>
      </c>
      <c r="I21" s="4">
        <v>1</v>
      </c>
      <c r="J21" s="4">
        <v>1</v>
      </c>
      <c r="K21" s="4" t="s">
        <v>30</v>
      </c>
      <c r="L21" s="4">
        <v>209</v>
      </c>
      <c r="M21" s="4">
        <v>209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44633</v>
      </c>
      <c r="S21" s="6">
        <v>44649</v>
      </c>
      <c r="T21" s="4" t="s">
        <v>34</v>
      </c>
      <c r="U21" s="4">
        <v>209</v>
      </c>
      <c r="V21" s="4">
        <v>0</v>
      </c>
      <c r="W21" s="4">
        <v>0</v>
      </c>
      <c r="X21" s="4" t="s">
        <v>35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44633</v>
      </c>
      <c r="G22" s="6">
        <v>44634</v>
      </c>
      <c r="H22" s="4">
        <v>1</v>
      </c>
      <c r="I22" s="4">
        <v>1</v>
      </c>
      <c r="J22" s="4">
        <v>1</v>
      </c>
      <c r="K22" s="4" t="s">
        <v>30</v>
      </c>
      <c r="L22" s="4">
        <v>110</v>
      </c>
      <c r="M22" s="4">
        <v>110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44633</v>
      </c>
      <c r="S22" s="6">
        <v>44649</v>
      </c>
      <c r="T22" s="4" t="s">
        <v>34</v>
      </c>
      <c r="U22" s="4">
        <v>110</v>
      </c>
      <c r="V22" s="4">
        <v>0</v>
      </c>
      <c r="W22" s="4">
        <v>0</v>
      </c>
      <c r="X22" s="4" t="s">
        <v>35</v>
      </c>
      <c r="Y22" s="4" t="s">
        <v>114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93</v>
      </c>
      <c r="E23" s="4" t="s">
        <v>94</v>
      </c>
      <c r="F23" s="6">
        <v>44633</v>
      </c>
      <c r="G23" s="6">
        <v>44634</v>
      </c>
      <c r="H23" s="4">
        <v>1</v>
      </c>
      <c r="I23" s="4">
        <v>1</v>
      </c>
      <c r="J23" s="4">
        <v>1</v>
      </c>
      <c r="K23" s="4" t="s">
        <v>30</v>
      </c>
      <c r="L23" s="4">
        <v>424</v>
      </c>
      <c r="M23" s="4">
        <v>424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44633</v>
      </c>
      <c r="S23" s="6">
        <v>44649</v>
      </c>
      <c r="T23" s="4" t="s">
        <v>34</v>
      </c>
      <c r="U23" s="4">
        <v>424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44633</v>
      </c>
      <c r="G24" s="6">
        <v>44634</v>
      </c>
      <c r="H24" s="4">
        <v>1</v>
      </c>
      <c r="I24" s="4">
        <v>1</v>
      </c>
      <c r="J24" s="4">
        <v>1</v>
      </c>
      <c r="K24" s="4" t="s">
        <v>30</v>
      </c>
      <c r="L24" s="4">
        <v>152</v>
      </c>
      <c r="M24" s="4">
        <v>152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44633</v>
      </c>
      <c r="S24" s="6">
        <v>44649</v>
      </c>
      <c r="T24" s="4" t="s">
        <v>34</v>
      </c>
      <c r="U24" s="4">
        <v>152</v>
      </c>
      <c r="V24" s="4">
        <v>0</v>
      </c>
      <c r="W24" s="4">
        <v>0</v>
      </c>
      <c r="X24" s="4" t="s">
        <v>121</v>
      </c>
      <c r="Y24" s="4" t="s">
        <v>35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84</v>
      </c>
      <c r="E25" s="4" t="s">
        <v>85</v>
      </c>
      <c r="F25" s="6">
        <v>44633</v>
      </c>
      <c r="G25" s="6">
        <v>44634</v>
      </c>
      <c r="H25" s="4">
        <v>1</v>
      </c>
      <c r="I25" s="4">
        <v>1</v>
      </c>
      <c r="J25" s="4">
        <v>1</v>
      </c>
      <c r="K25" s="4" t="s">
        <v>30</v>
      </c>
      <c r="L25" s="4">
        <v>227</v>
      </c>
      <c r="M25" s="4">
        <v>227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44633</v>
      </c>
      <c r="S25" s="6">
        <v>44649</v>
      </c>
      <c r="T25" s="4" t="s">
        <v>34</v>
      </c>
      <c r="U25" s="4">
        <v>227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101</v>
      </c>
      <c r="E26" s="4" t="s">
        <v>102</v>
      </c>
      <c r="F26" s="6">
        <v>44633</v>
      </c>
      <c r="G26" s="6">
        <v>44634</v>
      </c>
      <c r="H26" s="4">
        <v>1</v>
      </c>
      <c r="I26" s="4">
        <v>1</v>
      </c>
      <c r="J26" s="4">
        <v>1</v>
      </c>
      <c r="K26" s="4" t="s">
        <v>30</v>
      </c>
      <c r="L26" s="4">
        <v>160</v>
      </c>
      <c r="M26" s="4">
        <v>160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44633</v>
      </c>
      <c r="S26" s="6">
        <v>44649</v>
      </c>
      <c r="T26" s="4" t="s">
        <v>34</v>
      </c>
      <c r="U26" s="4">
        <v>160</v>
      </c>
      <c r="V26" s="4">
        <v>0</v>
      </c>
      <c r="W26" s="4">
        <v>0</v>
      </c>
      <c r="X26" s="4" t="s">
        <v>35</v>
      </c>
      <c r="Y26" s="4" t="s">
        <v>126</v>
      </c>
    </row>
    <row r="27" s="4" customFormat="1" spans="1:25">
      <c r="A27" s="4" t="s">
        <v>66</v>
      </c>
      <c r="B27" s="4" t="s">
        <v>26</v>
      </c>
      <c r="C27" s="4" t="s">
        <v>65</v>
      </c>
      <c r="D27" s="4" t="s">
        <v>67</v>
      </c>
      <c r="E27" s="4" t="s">
        <v>68</v>
      </c>
      <c r="F27" s="6">
        <v>44633</v>
      </c>
      <c r="G27" s="6">
        <v>44634</v>
      </c>
      <c r="H27" s="4">
        <v>1</v>
      </c>
      <c r="I27" s="4">
        <v>1</v>
      </c>
      <c r="J27" s="4">
        <v>1</v>
      </c>
      <c r="K27" s="4" t="s">
        <v>30</v>
      </c>
      <c r="L27" s="4">
        <v>-263</v>
      </c>
      <c r="M27" s="4">
        <v>-263</v>
      </c>
      <c r="N27" s="4" t="s">
        <v>69</v>
      </c>
      <c r="O27" s="4" t="s">
        <v>32</v>
      </c>
      <c r="P27" s="4" t="s">
        <v>33</v>
      </c>
      <c r="Q27" s="4">
        <v>0</v>
      </c>
      <c r="R27" s="7">
        <v>44629</v>
      </c>
      <c r="S27" s="6">
        <v>44649</v>
      </c>
      <c r="T27" s="4" t="s">
        <v>34</v>
      </c>
      <c r="U27" s="4">
        <v>-263</v>
      </c>
      <c r="V27" s="4">
        <v>0</v>
      </c>
      <c r="W27" s="4">
        <v>0</v>
      </c>
      <c r="X27" s="4" t="s">
        <v>35</v>
      </c>
      <c r="Y27" s="4" t="s">
        <v>70</v>
      </c>
    </row>
    <row r="28" s="4" customFormat="1" spans="1:25">
      <c r="A28" s="4" t="s">
        <v>117</v>
      </c>
      <c r="B28" s="4" t="s">
        <v>26</v>
      </c>
      <c r="C28" s="4" t="s">
        <v>65</v>
      </c>
      <c r="D28" s="4" t="s">
        <v>118</v>
      </c>
      <c r="E28" s="4" t="s">
        <v>119</v>
      </c>
      <c r="F28" s="6">
        <v>44633</v>
      </c>
      <c r="G28" s="6">
        <v>44634</v>
      </c>
      <c r="H28" s="4">
        <v>1</v>
      </c>
      <c r="I28" s="4">
        <v>1</v>
      </c>
      <c r="J28" s="4">
        <v>1</v>
      </c>
      <c r="K28" s="4" t="s">
        <v>30</v>
      </c>
      <c r="L28" s="4">
        <v>-152</v>
      </c>
      <c r="M28" s="4">
        <v>-152</v>
      </c>
      <c r="N28" s="4" t="s">
        <v>120</v>
      </c>
      <c r="O28" s="4" t="s">
        <v>32</v>
      </c>
      <c r="P28" s="4" t="s">
        <v>33</v>
      </c>
      <c r="Q28" s="4">
        <v>0</v>
      </c>
      <c r="R28" s="7">
        <v>44633</v>
      </c>
      <c r="S28" s="6">
        <v>44649</v>
      </c>
      <c r="T28" s="4" t="s">
        <v>34</v>
      </c>
      <c r="U28" s="4">
        <v>-152</v>
      </c>
      <c r="V28" s="4">
        <v>0</v>
      </c>
      <c r="W28" s="4">
        <v>0</v>
      </c>
      <c r="X28" s="4" t="s">
        <v>121</v>
      </c>
      <c r="Y28" s="4" t="s">
        <v>35</v>
      </c>
    </row>
    <row r="29" s="4" customFormat="1" spans="1:25">
      <c r="A29" s="4" t="s">
        <v>71</v>
      </c>
      <c r="B29" s="4" t="s">
        <v>26</v>
      </c>
      <c r="C29" s="4" t="s">
        <v>65</v>
      </c>
      <c r="D29" s="4" t="s">
        <v>72</v>
      </c>
      <c r="E29" s="4" t="s">
        <v>57</v>
      </c>
      <c r="F29" s="6">
        <v>44633</v>
      </c>
      <c r="G29" s="6">
        <v>44634</v>
      </c>
      <c r="H29" s="4">
        <v>2</v>
      </c>
      <c r="I29" s="4">
        <v>1</v>
      </c>
      <c r="J29" s="4">
        <v>2</v>
      </c>
      <c r="K29" s="4" t="s">
        <v>30</v>
      </c>
      <c r="L29" s="4">
        <v>-298</v>
      </c>
      <c r="M29" s="4">
        <v>-298</v>
      </c>
      <c r="N29" s="4" t="s">
        <v>73</v>
      </c>
      <c r="O29" s="4" t="s">
        <v>32</v>
      </c>
      <c r="P29" s="4" t="s">
        <v>33</v>
      </c>
      <c r="Q29" s="4">
        <v>0</v>
      </c>
      <c r="R29" s="7">
        <v>44630</v>
      </c>
      <c r="S29" s="6">
        <v>44649</v>
      </c>
      <c r="T29" s="4" t="s">
        <v>34</v>
      </c>
      <c r="U29" s="4">
        <v>-298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127</v>
      </c>
      <c r="B30" s="4" t="s">
        <v>26</v>
      </c>
      <c r="C30" s="4" t="s">
        <v>27</v>
      </c>
      <c r="D30" s="4" t="s">
        <v>128</v>
      </c>
      <c r="E30" s="4" t="s">
        <v>57</v>
      </c>
      <c r="F30" s="6">
        <v>44633</v>
      </c>
      <c r="G30" s="6">
        <v>44634</v>
      </c>
      <c r="H30" s="4">
        <v>1</v>
      </c>
      <c r="I30" s="4">
        <v>1</v>
      </c>
      <c r="J30" s="4">
        <v>1</v>
      </c>
      <c r="K30" s="4" t="s">
        <v>30</v>
      </c>
      <c r="L30" s="4">
        <v>204</v>
      </c>
      <c r="M30" s="4">
        <v>204</v>
      </c>
      <c r="N30" s="4" t="s">
        <v>129</v>
      </c>
      <c r="O30" s="4" t="s">
        <v>32</v>
      </c>
      <c r="P30" s="4" t="s">
        <v>33</v>
      </c>
      <c r="Q30" s="4">
        <v>0</v>
      </c>
      <c r="R30" s="7">
        <v>44633</v>
      </c>
      <c r="S30" s="6">
        <v>44649</v>
      </c>
      <c r="T30" s="4" t="s">
        <v>34</v>
      </c>
      <c r="U30" s="4">
        <v>204</v>
      </c>
      <c r="V30" s="4">
        <v>0</v>
      </c>
      <c r="W30" s="4">
        <v>0</v>
      </c>
      <c r="X30" s="4" t="s">
        <v>35</v>
      </c>
      <c r="Y30" s="4" t="s">
        <v>130</v>
      </c>
    </row>
    <row r="31" s="4" customFormat="1" spans="1:25">
      <c r="A31" s="4" t="s">
        <v>131</v>
      </c>
      <c r="B31" s="4" t="s">
        <v>26</v>
      </c>
      <c r="C31" s="4" t="s">
        <v>27</v>
      </c>
      <c r="D31" s="4" t="s">
        <v>132</v>
      </c>
      <c r="E31" s="4" t="s">
        <v>133</v>
      </c>
      <c r="F31" s="6">
        <v>44633</v>
      </c>
      <c r="G31" s="6">
        <v>44634</v>
      </c>
      <c r="H31" s="4">
        <v>1</v>
      </c>
      <c r="I31" s="4">
        <v>1</v>
      </c>
      <c r="J31" s="4">
        <v>1</v>
      </c>
      <c r="K31" s="4" t="s">
        <v>30</v>
      </c>
      <c r="L31" s="4">
        <v>526</v>
      </c>
      <c r="M31" s="4">
        <v>526</v>
      </c>
      <c r="N31" s="4" t="s">
        <v>134</v>
      </c>
      <c r="O31" s="4" t="s">
        <v>32</v>
      </c>
      <c r="P31" s="4" t="s">
        <v>33</v>
      </c>
      <c r="Q31" s="4">
        <v>0</v>
      </c>
      <c r="R31" s="7">
        <v>44633</v>
      </c>
      <c r="S31" s="6">
        <v>44649</v>
      </c>
      <c r="T31" s="4" t="s">
        <v>34</v>
      </c>
      <c r="U31" s="4">
        <v>526</v>
      </c>
      <c r="V31" s="4">
        <v>0</v>
      </c>
      <c r="W31" s="4">
        <v>0</v>
      </c>
      <c r="X31" s="4" t="s">
        <v>135</v>
      </c>
      <c r="Y31" s="4" t="s">
        <v>136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/>
      <c r="F32" s="6">
        <v>44633</v>
      </c>
      <c r="G32" s="6">
        <v>44634</v>
      </c>
      <c r="H32" s="4">
        <v>0</v>
      </c>
      <c r="I32" s="4">
        <v>1</v>
      </c>
      <c r="J32" s="4">
        <v>0</v>
      </c>
      <c r="K32" s="4" t="s">
        <v>30</v>
      </c>
      <c r="L32" s="4">
        <v>177</v>
      </c>
      <c r="M32" s="4">
        <v>177</v>
      </c>
      <c r="N32" s="4"/>
      <c r="O32" s="4" t="s">
        <v>32</v>
      </c>
      <c r="P32" s="4" t="s">
        <v>33</v>
      </c>
      <c r="Q32" s="4">
        <v>0</v>
      </c>
      <c r="R32" s="7">
        <v>44633</v>
      </c>
      <c r="S32" s="6">
        <v>44649</v>
      </c>
      <c r="T32" s="4" t="s">
        <v>34</v>
      </c>
      <c r="U32" s="4">
        <v>177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139</v>
      </c>
      <c r="B33" s="4" t="s">
        <v>26</v>
      </c>
      <c r="C33" s="4" t="s">
        <v>27</v>
      </c>
      <c r="D33" s="4" t="s">
        <v>140</v>
      </c>
      <c r="E33" s="4" t="s">
        <v>141</v>
      </c>
      <c r="F33" s="6">
        <v>44633</v>
      </c>
      <c r="G33" s="6">
        <v>44634</v>
      </c>
      <c r="H33" s="4">
        <v>1</v>
      </c>
      <c r="I33" s="4">
        <v>1</v>
      </c>
      <c r="J33" s="4">
        <v>1</v>
      </c>
      <c r="K33" s="4" t="s">
        <v>30</v>
      </c>
      <c r="L33" s="4">
        <v>876</v>
      </c>
      <c r="M33" s="4">
        <v>876</v>
      </c>
      <c r="N33" s="4" t="s">
        <v>142</v>
      </c>
      <c r="O33" s="4" t="s">
        <v>32</v>
      </c>
      <c r="P33" s="4" t="s">
        <v>33</v>
      </c>
      <c r="Q33" s="4">
        <v>0</v>
      </c>
      <c r="R33" s="7">
        <v>44633</v>
      </c>
      <c r="S33" s="6">
        <v>44649</v>
      </c>
      <c r="T33" s="4" t="s">
        <v>34</v>
      </c>
      <c r="U33" s="4">
        <v>876</v>
      </c>
      <c r="V33" s="4">
        <v>0</v>
      </c>
      <c r="W33" s="4">
        <v>0</v>
      </c>
      <c r="X33" s="4" t="s">
        <v>35</v>
      </c>
      <c r="Y3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4" sqref="A34:A3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143</v>
      </c>
    </row>
    <row r="2" s="4" customFormat="1" spans="1:9">
      <c r="A2" s="5">
        <v>17550445736</v>
      </c>
      <c r="B2" s="6">
        <v>44633</v>
      </c>
      <c r="C2" s="6">
        <v>44634</v>
      </c>
      <c r="D2" s="4">
        <v>578</v>
      </c>
      <c r="E2" s="4" t="str">
        <f>VLOOKUP(A2,HOP!A:L,12,0)</f>
        <v>578.00</v>
      </c>
      <c r="F2" s="4" t="str">
        <f>VLOOKUP(A2,HOP!A:C,3,0)</f>
        <v>2447846</v>
      </c>
      <c r="G2" s="4">
        <f>D2-E2</f>
        <v>0</v>
      </c>
      <c r="H2" s="4" t="str">
        <f>$H$1&amp;F2</f>
        <v>，2447846</v>
      </c>
      <c r="I2" s="4" t="str">
        <f>VLOOKUP(A2,HOP!A:U,21,0)</f>
        <v>直连</v>
      </c>
    </row>
    <row r="3" s="4" customFormat="1" spans="1:9">
      <c r="A3" s="5">
        <v>17582244153</v>
      </c>
      <c r="B3" s="6">
        <v>44632</v>
      </c>
      <c r="C3" s="6">
        <v>44634</v>
      </c>
      <c r="D3" s="4">
        <v>1067</v>
      </c>
      <c r="E3" s="4" t="str">
        <f>VLOOKUP(A3,HOP!A:L,12,0)</f>
        <v>1067.00</v>
      </c>
      <c r="F3" s="4" t="str">
        <f>VLOOKUP(A3,HOP!A:C,3,0)</f>
        <v>2453519</v>
      </c>
      <c r="G3" s="4">
        <f t="shared" ref="G3:G27" si="0">D3-E3</f>
        <v>0</v>
      </c>
      <c r="H3" s="4" t="str">
        <f t="shared" ref="H3:H27" si="1">$H$1&amp;F3</f>
        <v>，2453519</v>
      </c>
      <c r="I3" s="4" t="str">
        <f>VLOOKUP(A3,HOP!A:U,21,0)</f>
        <v>直连</v>
      </c>
    </row>
    <row r="4" s="4" customFormat="1" spans="1:9">
      <c r="A4" s="5">
        <v>17590493716</v>
      </c>
      <c r="B4" s="6">
        <v>44633</v>
      </c>
      <c r="C4" s="6">
        <v>44634</v>
      </c>
      <c r="D4" s="4">
        <v>523</v>
      </c>
      <c r="E4" s="4" t="str">
        <f>VLOOKUP(A4,HOP!A:L,12,0)</f>
        <v>523.00</v>
      </c>
      <c r="F4" s="4" t="str">
        <f>VLOOKUP(A4,HOP!A:C,3,0)</f>
        <v>2455298</v>
      </c>
      <c r="G4" s="4">
        <f t="shared" si="0"/>
        <v>0</v>
      </c>
      <c r="H4" s="4" t="str">
        <f t="shared" si="1"/>
        <v>，2455298</v>
      </c>
      <c r="I4" s="4" t="str">
        <f>VLOOKUP(A4,HOP!A:U,21,0)</f>
        <v>直连</v>
      </c>
    </row>
    <row r="5" s="4" customFormat="1" spans="1:9">
      <c r="A5" s="5">
        <v>17590744395</v>
      </c>
      <c r="B5" s="6">
        <v>44633</v>
      </c>
      <c r="C5" s="6">
        <v>44634</v>
      </c>
      <c r="D5" s="4">
        <v>138</v>
      </c>
      <c r="E5" s="4" t="str">
        <f>VLOOKUP(A5,HOP!A:L,12,0)</f>
        <v>138.00</v>
      </c>
      <c r="F5" s="4" t="str">
        <f>VLOOKUP(A5,HOP!A:C,3,0)</f>
        <v>2455403</v>
      </c>
      <c r="G5" s="4">
        <f t="shared" si="0"/>
        <v>0</v>
      </c>
      <c r="H5" s="4" t="str">
        <f t="shared" si="1"/>
        <v>，2455403</v>
      </c>
      <c r="I5" s="4" t="str">
        <f>VLOOKUP(A5,HOP!A:U,21,0)</f>
        <v>直连</v>
      </c>
    </row>
    <row r="6" s="4" customFormat="1" hidden="1" spans="1:9">
      <c r="A6" s="5">
        <v>17597534512</v>
      </c>
      <c r="B6" s="6">
        <v>44633</v>
      </c>
      <c r="C6" s="6">
        <v>44634</v>
      </c>
      <c r="D6" s="4">
        <v>0</v>
      </c>
      <c r="E6" s="4" t="str">
        <f>VLOOKUP(A6,HOP!A:L,12,0)</f>
        <v>0.00</v>
      </c>
      <c r="F6" s="4" t="str">
        <f>VLOOKUP(A6,HOP!A:C,3,0)</f>
        <v>2456359</v>
      </c>
      <c r="G6" s="4">
        <f t="shared" si="0"/>
        <v>0</v>
      </c>
      <c r="H6" s="4" t="str">
        <f t="shared" si="1"/>
        <v>，2456359</v>
      </c>
      <c r="I6" s="4" t="str">
        <f>VLOOKUP(A6,HOP!A:U,21,0)</f>
        <v>直连</v>
      </c>
    </row>
    <row r="7" s="4" customFormat="1" hidden="1" spans="1:9">
      <c r="A7" s="5">
        <v>17597534525</v>
      </c>
      <c r="B7" s="6">
        <v>44633</v>
      </c>
      <c r="C7" s="6">
        <v>44634</v>
      </c>
      <c r="D7" s="4">
        <v>0</v>
      </c>
      <c r="E7" s="4" t="str">
        <f>VLOOKUP(A7,HOP!A:L,12,0)</f>
        <v>0.00</v>
      </c>
      <c r="F7" s="4" t="str">
        <f>VLOOKUP(A7,HOP!A:C,3,0)</f>
        <v>2456361</v>
      </c>
      <c r="G7" s="4">
        <f t="shared" si="0"/>
        <v>0</v>
      </c>
      <c r="H7" s="4" t="str">
        <f t="shared" si="1"/>
        <v>，2456361</v>
      </c>
      <c r="I7" s="4" t="str">
        <f>VLOOKUP(A7,HOP!A:U,21,0)</f>
        <v>直连</v>
      </c>
    </row>
    <row r="8" s="4" customFormat="1" spans="1:9">
      <c r="A8" s="5">
        <v>17598726574</v>
      </c>
      <c r="B8" s="6">
        <v>44632</v>
      </c>
      <c r="C8" s="6">
        <v>44634</v>
      </c>
      <c r="D8" s="4">
        <v>515</v>
      </c>
      <c r="E8" s="4" t="str">
        <f>VLOOKUP(A8,HOP!A:L,12,0)</f>
        <v>515.00</v>
      </c>
      <c r="F8" s="4" t="str">
        <f>VLOOKUP(A8,HOP!A:C,3,0)</f>
        <v>2456888</v>
      </c>
      <c r="G8" s="4">
        <f t="shared" si="0"/>
        <v>0</v>
      </c>
      <c r="H8" s="4" t="str">
        <f t="shared" si="1"/>
        <v>，2456888</v>
      </c>
      <c r="I8" s="4" t="str">
        <f>VLOOKUP(A8,HOP!A:U,21,0)</f>
        <v>直连</v>
      </c>
    </row>
    <row r="9" s="4" customFormat="1" hidden="1" spans="1:9">
      <c r="A9" s="5">
        <v>17605630678</v>
      </c>
      <c r="B9" s="6">
        <v>44633</v>
      </c>
      <c r="C9" s="6">
        <v>44634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17613350617</v>
      </c>
      <c r="B10" s="6">
        <v>44633</v>
      </c>
      <c r="C10" s="6">
        <v>44634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17619366528</v>
      </c>
      <c r="B11" s="6">
        <v>44632</v>
      </c>
      <c r="C11" s="6">
        <v>44634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17629249436</v>
      </c>
      <c r="B12" s="6">
        <v>44632</v>
      </c>
      <c r="C12" s="6">
        <v>44634</v>
      </c>
      <c r="D12" s="4">
        <v>316</v>
      </c>
      <c r="E12" s="4" t="str">
        <f>VLOOKUP(A12,HOP!A:L,12,0)</f>
        <v>316.00</v>
      </c>
      <c r="F12" s="4" t="str">
        <f>VLOOKUP(A12,HOP!A:C,3,0)</f>
        <v>2462795</v>
      </c>
      <c r="G12" s="4">
        <f t="shared" si="0"/>
        <v>0</v>
      </c>
      <c r="H12" s="4" t="str">
        <f t="shared" si="1"/>
        <v>，2462795</v>
      </c>
      <c r="I12" s="4" t="str">
        <f>VLOOKUP(A12,HOP!A:U,21,0)</f>
        <v>直连</v>
      </c>
    </row>
    <row r="13" s="4" customFormat="1" spans="1:9">
      <c r="A13" s="5">
        <v>17634854625</v>
      </c>
      <c r="B13" s="6">
        <v>44632</v>
      </c>
      <c r="C13" s="6">
        <v>44634</v>
      </c>
      <c r="D13" s="4">
        <v>472</v>
      </c>
      <c r="E13" s="4" t="str">
        <f>VLOOKUP(A13,HOP!A:L,12,0)</f>
        <v>472.00</v>
      </c>
      <c r="F13" s="4" t="str">
        <f>VLOOKUP(A13,HOP!A:C,3,0)</f>
        <v>2463894</v>
      </c>
      <c r="G13" s="4">
        <f t="shared" si="0"/>
        <v>0</v>
      </c>
      <c r="H13" s="4" t="str">
        <f t="shared" si="1"/>
        <v>，2463894</v>
      </c>
      <c r="I13" s="4" t="str">
        <f>VLOOKUP(A13,HOP!A:U,21,0)</f>
        <v>直连</v>
      </c>
    </row>
    <row r="14" s="4" customFormat="1" spans="1:9">
      <c r="A14" s="5">
        <v>17634934434</v>
      </c>
      <c r="B14" s="6">
        <v>44632</v>
      </c>
      <c r="C14" s="6">
        <v>44634</v>
      </c>
      <c r="D14" s="4">
        <v>234</v>
      </c>
      <c r="E14" s="4" t="str">
        <f>VLOOKUP(A14,HOP!A:L,12,0)</f>
        <v>234.00</v>
      </c>
      <c r="F14" s="4" t="str">
        <f>VLOOKUP(A14,HOP!A:C,3,0)</f>
        <v>2463940</v>
      </c>
      <c r="G14" s="4">
        <f t="shared" si="0"/>
        <v>0</v>
      </c>
      <c r="H14" s="4" t="str">
        <f t="shared" si="1"/>
        <v>，2463940</v>
      </c>
      <c r="I14" s="4" t="str">
        <f>VLOOKUP(A14,HOP!A:U,21,0)</f>
        <v>直连</v>
      </c>
    </row>
    <row r="15" s="4" customFormat="1" spans="1:9">
      <c r="A15" s="5">
        <v>17636006733</v>
      </c>
      <c r="B15" s="6">
        <v>44633</v>
      </c>
      <c r="C15" s="6">
        <v>44634</v>
      </c>
      <c r="D15" s="4">
        <v>424</v>
      </c>
      <c r="E15" s="4" t="str">
        <f>VLOOKUP(A15,HOP!A:L,12,0)</f>
        <v>424.00</v>
      </c>
      <c r="F15" s="4" t="str">
        <f>VLOOKUP(A15,HOP!A:C,3,0)</f>
        <v>2464371</v>
      </c>
      <c r="G15" s="4">
        <f t="shared" si="0"/>
        <v>0</v>
      </c>
      <c r="H15" s="4" t="str">
        <f t="shared" si="1"/>
        <v>，2464371</v>
      </c>
      <c r="I15" s="4" t="str">
        <f>VLOOKUP(A15,HOP!A:U,21,0)</f>
        <v>直连</v>
      </c>
    </row>
    <row r="16" s="4" customFormat="1" spans="1:9">
      <c r="A16" s="5">
        <v>17639210288</v>
      </c>
      <c r="B16" s="6">
        <v>44633</v>
      </c>
      <c r="C16" s="6">
        <v>44634</v>
      </c>
      <c r="D16" s="4">
        <v>318</v>
      </c>
      <c r="E16" s="4" t="str">
        <f>VLOOKUP(A16,HOP!A:L,12,0)</f>
        <v>318.00</v>
      </c>
      <c r="F16" s="4" t="str">
        <f>VLOOKUP(A16,HOP!A:C,3,0)</f>
        <v>2464423</v>
      </c>
      <c r="G16" s="4">
        <f t="shared" si="0"/>
        <v>0</v>
      </c>
      <c r="H16" s="4" t="str">
        <f t="shared" si="1"/>
        <v>，2464423</v>
      </c>
      <c r="I16" s="4" t="str">
        <f>VLOOKUP(A16,HOP!A:U,21,0)</f>
        <v>直连</v>
      </c>
    </row>
    <row r="17" s="4" customFormat="1" spans="1:9">
      <c r="A17" s="5">
        <v>17639421316</v>
      </c>
      <c r="B17" s="6">
        <v>44633</v>
      </c>
      <c r="C17" s="6">
        <v>44634</v>
      </c>
      <c r="D17" s="4">
        <v>160</v>
      </c>
      <c r="E17" s="4" t="str">
        <f>VLOOKUP(A17,HOP!A:L,12,0)</f>
        <v>160.00</v>
      </c>
      <c r="F17" s="4" t="str">
        <f>VLOOKUP(A17,HOP!A:C,3,0)</f>
        <v>2464457</v>
      </c>
      <c r="G17" s="4">
        <f t="shared" si="0"/>
        <v>0</v>
      </c>
      <c r="H17" s="4" t="str">
        <f t="shared" si="1"/>
        <v>，2464457</v>
      </c>
      <c r="I17" s="4" t="str">
        <f>VLOOKUP(A17,HOP!A:U,21,0)</f>
        <v>直连</v>
      </c>
    </row>
    <row r="18" s="4" customFormat="1" spans="1:9">
      <c r="A18" s="5">
        <v>17639515369</v>
      </c>
      <c r="B18" s="6">
        <v>44633</v>
      </c>
      <c r="C18" s="6">
        <v>44634</v>
      </c>
      <c r="D18" s="4">
        <v>209</v>
      </c>
      <c r="E18" s="4" t="str">
        <f>VLOOKUP(A18,HOP!A:L,12,0)</f>
        <v>209.00</v>
      </c>
      <c r="F18" s="4" t="str">
        <f>VLOOKUP(A18,HOP!A:C,3,0)</f>
        <v>2464476</v>
      </c>
      <c r="G18" s="4">
        <f t="shared" si="0"/>
        <v>0</v>
      </c>
      <c r="H18" s="4" t="str">
        <f t="shared" si="1"/>
        <v>，2464476</v>
      </c>
      <c r="I18" s="4" t="str">
        <f>VLOOKUP(A18,HOP!A:U,21,0)</f>
        <v>直连</v>
      </c>
    </row>
    <row r="19" s="4" customFormat="1" spans="1:9">
      <c r="A19" s="5">
        <v>17639981055</v>
      </c>
      <c r="B19" s="6">
        <v>44633</v>
      </c>
      <c r="C19" s="6">
        <v>44634</v>
      </c>
      <c r="D19" s="4">
        <v>110</v>
      </c>
      <c r="E19" s="4" t="str">
        <f>VLOOKUP(A19,HOP!A:L,12,0)</f>
        <v>110.00</v>
      </c>
      <c r="F19" s="4" t="str">
        <f>VLOOKUP(A19,HOP!A:C,3,0)</f>
        <v>2464574</v>
      </c>
      <c r="G19" s="4">
        <f t="shared" si="0"/>
        <v>0</v>
      </c>
      <c r="H19" s="4" t="str">
        <f t="shared" si="1"/>
        <v>，2464574</v>
      </c>
      <c r="I19" s="4" t="str">
        <f>VLOOKUP(A19,HOP!A:U,21,0)</f>
        <v>直连</v>
      </c>
    </row>
    <row r="20" s="4" customFormat="1" spans="1:9">
      <c r="A20" s="5">
        <v>17640407174</v>
      </c>
      <c r="B20" s="6">
        <v>44633</v>
      </c>
      <c r="C20" s="6">
        <v>44634</v>
      </c>
      <c r="D20" s="4">
        <v>424</v>
      </c>
      <c r="E20" s="4" t="str">
        <f>VLOOKUP(A20,HOP!A:L,12,0)</f>
        <v>424.00</v>
      </c>
      <c r="F20" s="4" t="str">
        <f>VLOOKUP(A20,HOP!A:C,3,0)</f>
        <v>2464715</v>
      </c>
      <c r="G20" s="4">
        <f t="shared" si="0"/>
        <v>0</v>
      </c>
      <c r="H20" s="4" t="str">
        <f t="shared" si="1"/>
        <v>，2464715</v>
      </c>
      <c r="I20" s="4" t="str">
        <f>VLOOKUP(A20,HOP!A:U,21,0)</f>
        <v>直连</v>
      </c>
    </row>
    <row r="21" s="4" customFormat="1" hidden="1" spans="1:9">
      <c r="A21" s="5">
        <v>17640540450</v>
      </c>
      <c r="B21" s="6">
        <v>44633</v>
      </c>
      <c r="C21" s="6">
        <v>44634</v>
      </c>
      <c r="D21" s="4">
        <v>0</v>
      </c>
      <c r="E21" s="4" t="str">
        <f>VLOOKUP(A21,HOP!A:L,12,0)</f>
        <v>0.00</v>
      </c>
      <c r="F21" s="4" t="str">
        <f>VLOOKUP(A21,HOP!A:C,3,0)</f>
        <v>2464765</v>
      </c>
      <c r="G21" s="4">
        <f t="shared" si="0"/>
        <v>0</v>
      </c>
      <c r="H21" s="4" t="str">
        <f t="shared" si="1"/>
        <v>，2464765</v>
      </c>
      <c r="I21" s="4" t="str">
        <f>VLOOKUP(A21,HOP!A:U,21,0)</f>
        <v>直连</v>
      </c>
    </row>
    <row r="22" s="4" customFormat="1" spans="1:9">
      <c r="A22" s="5">
        <v>17640609242</v>
      </c>
      <c r="B22" s="6">
        <v>44633</v>
      </c>
      <c r="C22" s="6">
        <v>44634</v>
      </c>
      <c r="D22" s="4">
        <v>227</v>
      </c>
      <c r="E22" s="4" t="str">
        <f>VLOOKUP(A22,HOP!A:L,12,0)</f>
        <v>227.00</v>
      </c>
      <c r="F22" s="4" t="str">
        <f>VLOOKUP(A22,HOP!A:C,3,0)</f>
        <v>2464790</v>
      </c>
      <c r="G22" s="4">
        <f t="shared" si="0"/>
        <v>0</v>
      </c>
      <c r="H22" s="4" t="str">
        <f t="shared" si="1"/>
        <v>，2464790</v>
      </c>
      <c r="I22" s="4" t="str">
        <f>VLOOKUP(A22,HOP!A:U,21,0)</f>
        <v>直连</v>
      </c>
    </row>
    <row r="23" s="4" customFormat="1" spans="1:9">
      <c r="A23" s="5">
        <v>17640748832</v>
      </c>
      <c r="B23" s="6">
        <v>44633</v>
      </c>
      <c r="C23" s="6">
        <v>44634</v>
      </c>
      <c r="D23" s="4">
        <v>160</v>
      </c>
      <c r="E23" s="4" t="str">
        <f>VLOOKUP(A23,HOP!A:L,12,0)</f>
        <v>160.00</v>
      </c>
      <c r="F23" s="4" t="str">
        <f>VLOOKUP(A23,HOP!A:C,3,0)</f>
        <v>2464843</v>
      </c>
      <c r="G23" s="4">
        <f t="shared" si="0"/>
        <v>0</v>
      </c>
      <c r="H23" s="4" t="str">
        <f t="shared" si="1"/>
        <v>，2464843</v>
      </c>
      <c r="I23" s="4" t="str">
        <f>VLOOKUP(A23,HOP!A:U,21,0)</f>
        <v>直连</v>
      </c>
    </row>
    <row r="24" s="4" customFormat="1" spans="1:9">
      <c r="A24" s="5">
        <v>17641609291</v>
      </c>
      <c r="B24" s="6">
        <v>44633</v>
      </c>
      <c r="C24" s="6">
        <v>44634</v>
      </c>
      <c r="D24" s="4">
        <v>204</v>
      </c>
      <c r="E24" s="4" t="str">
        <f>VLOOKUP(A24,HOP!A:L,12,0)</f>
        <v>204.00</v>
      </c>
      <c r="F24" s="4" t="str">
        <f>VLOOKUP(A24,HOP!A:C,3,0)</f>
        <v>2465268</v>
      </c>
      <c r="G24" s="4">
        <f t="shared" si="0"/>
        <v>0</v>
      </c>
      <c r="H24" s="4" t="str">
        <f t="shared" si="1"/>
        <v>，2465268</v>
      </c>
      <c r="I24" s="4" t="str">
        <f>VLOOKUP(A24,HOP!A:U,21,0)</f>
        <v>直连</v>
      </c>
    </row>
    <row r="25" s="4" customFormat="1" spans="1:9">
      <c r="A25" s="5">
        <v>17641855261</v>
      </c>
      <c r="B25" s="6">
        <v>44633</v>
      </c>
      <c r="C25" s="6">
        <v>44634</v>
      </c>
      <c r="D25" s="4">
        <v>526</v>
      </c>
      <c r="E25" s="4" t="str">
        <f>VLOOKUP(A25,HOP!A:L,12,0)</f>
        <v>526.00</v>
      </c>
      <c r="F25" s="4" t="str">
        <f>VLOOKUP(A25,HOP!A:C,3,0)</f>
        <v>2465400</v>
      </c>
      <c r="G25" s="4">
        <f t="shared" si="0"/>
        <v>0</v>
      </c>
      <c r="H25" s="4" t="str">
        <f t="shared" si="1"/>
        <v>，2465400</v>
      </c>
      <c r="I25" s="4" t="str">
        <f>VLOOKUP(A25,HOP!A:U,21,0)</f>
        <v>直连</v>
      </c>
    </row>
    <row r="26" s="4" customFormat="1" spans="1:9">
      <c r="A26" s="5">
        <v>17641989307</v>
      </c>
      <c r="B26" s="6">
        <v>44633</v>
      </c>
      <c r="C26" s="6">
        <v>44634</v>
      </c>
      <c r="D26" s="4">
        <v>177</v>
      </c>
      <c r="E26" s="4" t="str">
        <f>VLOOKUP(A26,HOP!A:L,12,0)</f>
        <v>177.00</v>
      </c>
      <c r="F26" s="4" t="str">
        <f>VLOOKUP(A26,HOP!A:C,3,0)</f>
        <v>2465482</v>
      </c>
      <c r="G26" s="4">
        <f t="shared" si="0"/>
        <v>0</v>
      </c>
      <c r="H26" s="4" t="str">
        <f t="shared" si="1"/>
        <v>，2465482</v>
      </c>
      <c r="I26" s="4" t="str">
        <f>VLOOKUP(A26,HOP!A:U,21,0)</f>
        <v>直连</v>
      </c>
    </row>
    <row r="27" s="4" customFormat="1" spans="1:9">
      <c r="A27" s="5">
        <v>17642071787</v>
      </c>
      <c r="B27" s="6">
        <v>44633</v>
      </c>
      <c r="C27" s="6">
        <v>44634</v>
      </c>
      <c r="D27" s="4">
        <v>876</v>
      </c>
      <c r="E27" s="4" t="str">
        <f>VLOOKUP(A27,HOP!A:L,12,0)</f>
        <v>876.00</v>
      </c>
      <c r="F27" s="4" t="str">
        <f>VLOOKUP(A27,HOP!A:C,3,0)</f>
        <v>2465514</v>
      </c>
      <c r="G27" s="4">
        <f t="shared" si="0"/>
        <v>0</v>
      </c>
      <c r="H27" s="4" t="str">
        <f t="shared" si="1"/>
        <v>，2465514</v>
      </c>
      <c r="I27" s="4" t="str">
        <f>VLOOKUP(A27,HOP!A:U,21,0)</f>
        <v>直连</v>
      </c>
    </row>
    <row r="29" spans="4:4">
      <c r="D29" s="4">
        <f>SUM(D2:D28)</f>
        <v>7658</v>
      </c>
    </row>
    <row r="30" spans="4:4">
      <c r="D30" s="4" t="s">
        <v>144</v>
      </c>
    </row>
    <row r="34" spans="1:1">
      <c r="A34" s="4" t="s">
        <v>145</v>
      </c>
    </row>
    <row r="35" spans="1:1">
      <c r="A35" s="4" t="s">
        <v>146</v>
      </c>
    </row>
  </sheetData>
  <autoFilter ref="A1:X27">
    <filterColumn colId="3">
      <filters>
        <filter val="110"/>
        <filter val="515"/>
        <filter val="316"/>
        <filter val="318"/>
        <filter val="160"/>
        <filter val="523"/>
        <filter val="424"/>
        <filter val="526"/>
        <filter val="227"/>
        <filter val="1067"/>
        <filter val="472"/>
        <filter val="234"/>
        <filter val="876"/>
        <filter val="177"/>
        <filter val="138"/>
        <filter val="578"/>
        <filter val="204"/>
        <filter val="2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</row>
    <row r="2" s="1" customFormat="1" spans="1:21">
      <c r="A2" s="3">
        <v>17642071787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165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</row>
    <row r="3" s="1" customFormat="1" spans="1:21">
      <c r="A3" s="3">
        <v>17641989307</v>
      </c>
      <c r="B3" s="1" t="s">
        <v>165</v>
      </c>
      <c r="C3" s="1" t="s">
        <v>181</v>
      </c>
      <c r="D3" s="1" t="s">
        <v>182</v>
      </c>
      <c r="E3" s="1" t="s">
        <v>183</v>
      </c>
      <c r="F3" s="1" t="s">
        <v>165</v>
      </c>
      <c r="G3" s="1" t="s">
        <v>169</v>
      </c>
      <c r="H3" s="1" t="s">
        <v>170</v>
      </c>
      <c r="I3" s="1" t="s">
        <v>184</v>
      </c>
      <c r="J3" s="1" t="s">
        <v>172</v>
      </c>
      <c r="K3" s="1" t="s">
        <v>184</v>
      </c>
      <c r="L3" s="1" t="s">
        <v>184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185</v>
      </c>
      <c r="S3" s="1" t="s">
        <v>178</v>
      </c>
      <c r="T3" s="1" t="s">
        <v>179</v>
      </c>
      <c r="U3" s="1" t="s">
        <v>180</v>
      </c>
    </row>
    <row r="4" s="1" customFormat="1" spans="1:21">
      <c r="A4" s="3">
        <v>17641855261</v>
      </c>
      <c r="B4" s="1" t="s">
        <v>165</v>
      </c>
      <c r="C4" s="1" t="s">
        <v>186</v>
      </c>
      <c r="D4" s="1" t="s">
        <v>187</v>
      </c>
      <c r="E4" s="1" t="s">
        <v>134</v>
      </c>
      <c r="F4" s="1" t="s">
        <v>165</v>
      </c>
      <c r="G4" s="1" t="s">
        <v>169</v>
      </c>
      <c r="H4" s="1" t="s">
        <v>170</v>
      </c>
      <c r="I4" s="1" t="s">
        <v>188</v>
      </c>
      <c r="J4" s="1" t="s">
        <v>172</v>
      </c>
      <c r="K4" s="1" t="s">
        <v>188</v>
      </c>
      <c r="L4" s="1" t="s">
        <v>188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189</v>
      </c>
      <c r="S4" s="1" t="s">
        <v>178</v>
      </c>
      <c r="T4" s="1" t="s">
        <v>179</v>
      </c>
      <c r="U4" s="1" t="s">
        <v>180</v>
      </c>
    </row>
    <row r="5" s="1" customFormat="1" spans="1:21">
      <c r="A5" s="3">
        <v>17641609291</v>
      </c>
      <c r="B5" s="1" t="s">
        <v>165</v>
      </c>
      <c r="C5" s="1" t="s">
        <v>190</v>
      </c>
      <c r="D5" s="1" t="s">
        <v>191</v>
      </c>
      <c r="E5" s="1" t="s">
        <v>129</v>
      </c>
      <c r="F5" s="1" t="s">
        <v>165</v>
      </c>
      <c r="G5" s="1" t="s">
        <v>169</v>
      </c>
      <c r="H5" s="1" t="s">
        <v>170</v>
      </c>
      <c r="I5" s="1" t="s">
        <v>192</v>
      </c>
      <c r="J5" s="1" t="s">
        <v>172</v>
      </c>
      <c r="K5" s="1" t="s">
        <v>192</v>
      </c>
      <c r="L5" s="1" t="s">
        <v>192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193</v>
      </c>
      <c r="S5" s="1" t="s">
        <v>178</v>
      </c>
      <c r="T5" s="1" t="s">
        <v>179</v>
      </c>
      <c r="U5" s="1" t="s">
        <v>180</v>
      </c>
    </row>
    <row r="6" s="1" customFormat="1" spans="1:21">
      <c r="A6" s="3">
        <v>17640748832</v>
      </c>
      <c r="B6" s="1" t="s">
        <v>165</v>
      </c>
      <c r="C6" s="1" t="s">
        <v>194</v>
      </c>
      <c r="D6" s="1" t="s">
        <v>195</v>
      </c>
      <c r="E6" s="1" t="s">
        <v>125</v>
      </c>
      <c r="F6" s="1" t="s">
        <v>165</v>
      </c>
      <c r="G6" s="1" t="s">
        <v>169</v>
      </c>
      <c r="H6" s="1" t="s">
        <v>170</v>
      </c>
      <c r="I6" s="1" t="s">
        <v>196</v>
      </c>
      <c r="J6" s="1" t="s">
        <v>172</v>
      </c>
      <c r="K6" s="1" t="s">
        <v>196</v>
      </c>
      <c r="L6" s="1" t="s">
        <v>196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197</v>
      </c>
      <c r="S6" s="1" t="s">
        <v>178</v>
      </c>
      <c r="T6" s="1" t="s">
        <v>179</v>
      </c>
      <c r="U6" s="1" t="s">
        <v>180</v>
      </c>
    </row>
    <row r="7" s="1" customFormat="1" spans="1:21">
      <c r="A7" s="3">
        <v>17640609242</v>
      </c>
      <c r="B7" s="1" t="s">
        <v>165</v>
      </c>
      <c r="C7" s="1" t="s">
        <v>198</v>
      </c>
      <c r="D7" s="1" t="s">
        <v>199</v>
      </c>
      <c r="E7" s="1" t="s">
        <v>123</v>
      </c>
      <c r="F7" s="1" t="s">
        <v>165</v>
      </c>
      <c r="G7" s="1" t="s">
        <v>169</v>
      </c>
      <c r="H7" s="1" t="s">
        <v>170</v>
      </c>
      <c r="I7" s="1" t="s">
        <v>200</v>
      </c>
      <c r="J7" s="1" t="s">
        <v>172</v>
      </c>
      <c r="K7" s="1" t="s">
        <v>200</v>
      </c>
      <c r="L7" s="1" t="s">
        <v>200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201</v>
      </c>
      <c r="S7" s="1" t="s">
        <v>178</v>
      </c>
      <c r="T7" s="1" t="s">
        <v>179</v>
      </c>
      <c r="U7" s="1" t="s">
        <v>180</v>
      </c>
    </row>
    <row r="8" s="1" customFormat="1" spans="1:21">
      <c r="A8" s="3">
        <v>17640540450</v>
      </c>
      <c r="B8" s="1" t="s">
        <v>165</v>
      </c>
      <c r="C8" s="1" t="s">
        <v>202</v>
      </c>
      <c r="D8" s="1" t="s">
        <v>203</v>
      </c>
      <c r="E8" s="1" t="s">
        <v>120</v>
      </c>
      <c r="F8" s="1" t="s">
        <v>165</v>
      </c>
      <c r="G8" s="1" t="s">
        <v>169</v>
      </c>
      <c r="H8" s="1" t="s">
        <v>170</v>
      </c>
      <c r="I8" s="1" t="s">
        <v>204</v>
      </c>
      <c r="J8" s="1" t="s">
        <v>172</v>
      </c>
      <c r="K8" s="1" t="s">
        <v>204</v>
      </c>
      <c r="L8" s="1" t="s">
        <v>174</v>
      </c>
      <c r="M8" s="1" t="s">
        <v>205</v>
      </c>
      <c r="N8" s="1" t="s">
        <v>205</v>
      </c>
      <c r="O8" s="1" t="s">
        <v>174</v>
      </c>
      <c r="P8" s="1" t="s">
        <v>175</v>
      </c>
      <c r="Q8" s="1" t="s">
        <v>176</v>
      </c>
      <c r="R8" s="1" t="s">
        <v>206</v>
      </c>
      <c r="S8" s="1" t="s">
        <v>178</v>
      </c>
      <c r="T8" s="1" t="s">
        <v>179</v>
      </c>
      <c r="U8" s="1" t="s">
        <v>180</v>
      </c>
    </row>
    <row r="9" s="1" customFormat="1" spans="1:21">
      <c r="A9" s="3">
        <v>17640407174</v>
      </c>
      <c r="B9" s="1" t="s">
        <v>165</v>
      </c>
      <c r="C9" s="1" t="s">
        <v>207</v>
      </c>
      <c r="D9" s="1" t="s">
        <v>208</v>
      </c>
      <c r="E9" s="1" t="s">
        <v>209</v>
      </c>
      <c r="F9" s="1" t="s">
        <v>165</v>
      </c>
      <c r="G9" s="1" t="s">
        <v>169</v>
      </c>
      <c r="H9" s="1" t="s">
        <v>170</v>
      </c>
      <c r="I9" s="1" t="s">
        <v>210</v>
      </c>
      <c r="J9" s="1" t="s">
        <v>172</v>
      </c>
      <c r="K9" s="1" t="s">
        <v>210</v>
      </c>
      <c r="L9" s="1" t="s">
        <v>210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176</v>
      </c>
      <c r="R9" s="1" t="s">
        <v>211</v>
      </c>
      <c r="S9" s="1" t="s">
        <v>178</v>
      </c>
      <c r="T9" s="1" t="s">
        <v>179</v>
      </c>
      <c r="U9" s="1" t="s">
        <v>180</v>
      </c>
    </row>
    <row r="10" s="1" customFormat="1" spans="1:21">
      <c r="A10" s="3">
        <v>17639981055</v>
      </c>
      <c r="B10" s="1" t="s">
        <v>165</v>
      </c>
      <c r="C10" s="1" t="s">
        <v>212</v>
      </c>
      <c r="D10" s="1" t="s">
        <v>213</v>
      </c>
      <c r="E10" s="1" t="s">
        <v>113</v>
      </c>
      <c r="F10" s="1" t="s">
        <v>165</v>
      </c>
      <c r="G10" s="1" t="s">
        <v>169</v>
      </c>
      <c r="H10" s="1" t="s">
        <v>170</v>
      </c>
      <c r="I10" s="1" t="s">
        <v>214</v>
      </c>
      <c r="J10" s="1" t="s">
        <v>172</v>
      </c>
      <c r="K10" s="1" t="s">
        <v>214</v>
      </c>
      <c r="L10" s="1" t="s">
        <v>214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176</v>
      </c>
      <c r="R10" s="1" t="s">
        <v>215</v>
      </c>
      <c r="S10" s="1" t="s">
        <v>178</v>
      </c>
      <c r="T10" s="1" t="s">
        <v>179</v>
      </c>
      <c r="U10" s="1" t="s">
        <v>180</v>
      </c>
    </row>
    <row r="11" s="1" customFormat="1" spans="1:21">
      <c r="A11" s="3">
        <v>17639515369</v>
      </c>
      <c r="B11" s="1" t="s">
        <v>165</v>
      </c>
      <c r="C11" s="1" t="s">
        <v>216</v>
      </c>
      <c r="D11" s="1" t="s">
        <v>217</v>
      </c>
      <c r="E11" s="1" t="s">
        <v>108</v>
      </c>
      <c r="F11" s="1" t="s">
        <v>165</v>
      </c>
      <c r="G11" s="1" t="s">
        <v>169</v>
      </c>
      <c r="H11" s="1" t="s">
        <v>170</v>
      </c>
      <c r="I11" s="1" t="s">
        <v>218</v>
      </c>
      <c r="J11" s="1" t="s">
        <v>172</v>
      </c>
      <c r="K11" s="1" t="s">
        <v>218</v>
      </c>
      <c r="L11" s="1" t="s">
        <v>218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219</v>
      </c>
      <c r="S11" s="1" t="s">
        <v>178</v>
      </c>
      <c r="T11" s="1" t="s">
        <v>179</v>
      </c>
      <c r="U11" s="1" t="s">
        <v>180</v>
      </c>
    </row>
    <row r="12" s="1" customFormat="1" spans="1:21">
      <c r="A12" s="3">
        <v>17639421316</v>
      </c>
      <c r="B12" s="1" t="s">
        <v>165</v>
      </c>
      <c r="C12" s="1" t="s">
        <v>220</v>
      </c>
      <c r="D12" s="1" t="s">
        <v>195</v>
      </c>
      <c r="E12" s="1" t="s">
        <v>103</v>
      </c>
      <c r="F12" s="1" t="s">
        <v>165</v>
      </c>
      <c r="G12" s="1" t="s">
        <v>169</v>
      </c>
      <c r="H12" s="1" t="s">
        <v>170</v>
      </c>
      <c r="I12" s="1" t="s">
        <v>196</v>
      </c>
      <c r="J12" s="1" t="s">
        <v>172</v>
      </c>
      <c r="K12" s="1" t="s">
        <v>196</v>
      </c>
      <c r="L12" s="1" t="s">
        <v>196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176</v>
      </c>
      <c r="R12" s="1" t="s">
        <v>221</v>
      </c>
      <c r="S12" s="1" t="s">
        <v>178</v>
      </c>
      <c r="T12" s="1" t="s">
        <v>179</v>
      </c>
      <c r="U12" s="1" t="s">
        <v>180</v>
      </c>
    </row>
    <row r="13" s="1" customFormat="1" spans="1:21">
      <c r="A13" s="3">
        <v>17639210288</v>
      </c>
      <c r="B13" s="1" t="s">
        <v>165</v>
      </c>
      <c r="C13" s="1" t="s">
        <v>222</v>
      </c>
      <c r="D13" s="1" t="s">
        <v>199</v>
      </c>
      <c r="E13" s="1" t="s">
        <v>98</v>
      </c>
      <c r="F13" s="1" t="s">
        <v>165</v>
      </c>
      <c r="G13" s="1" t="s">
        <v>169</v>
      </c>
      <c r="H13" s="1" t="s">
        <v>170</v>
      </c>
      <c r="I13" s="1" t="s">
        <v>223</v>
      </c>
      <c r="J13" s="1" t="s">
        <v>172</v>
      </c>
      <c r="K13" s="1" t="s">
        <v>223</v>
      </c>
      <c r="L13" s="1" t="s">
        <v>223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176</v>
      </c>
      <c r="R13" s="1" t="s">
        <v>224</v>
      </c>
      <c r="S13" s="1" t="s">
        <v>178</v>
      </c>
      <c r="T13" s="1" t="s">
        <v>179</v>
      </c>
      <c r="U13" s="1" t="s">
        <v>180</v>
      </c>
    </row>
    <row r="14" s="1" customFormat="1" spans="1:21">
      <c r="A14" s="3">
        <v>17636006733</v>
      </c>
      <c r="B14" s="1" t="s">
        <v>165</v>
      </c>
      <c r="C14" s="1" t="s">
        <v>225</v>
      </c>
      <c r="D14" s="1" t="s">
        <v>208</v>
      </c>
      <c r="E14" s="1" t="s">
        <v>226</v>
      </c>
      <c r="F14" s="1" t="s">
        <v>165</v>
      </c>
      <c r="G14" s="1" t="s">
        <v>169</v>
      </c>
      <c r="H14" s="1" t="s">
        <v>170</v>
      </c>
      <c r="I14" s="1" t="s">
        <v>210</v>
      </c>
      <c r="J14" s="1" t="s">
        <v>172</v>
      </c>
      <c r="K14" s="1" t="s">
        <v>210</v>
      </c>
      <c r="L14" s="1" t="s">
        <v>210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176</v>
      </c>
      <c r="R14" s="1" t="s">
        <v>227</v>
      </c>
      <c r="S14" s="1" t="s">
        <v>178</v>
      </c>
      <c r="T14" s="1" t="s">
        <v>179</v>
      </c>
      <c r="U14" s="1" t="s">
        <v>180</v>
      </c>
    </row>
    <row r="15" s="1" customFormat="1" spans="1:21">
      <c r="A15" s="3">
        <v>17634934434</v>
      </c>
      <c r="B15" s="1" t="s">
        <v>228</v>
      </c>
      <c r="C15" s="1" t="s">
        <v>229</v>
      </c>
      <c r="D15" s="1" t="s">
        <v>230</v>
      </c>
      <c r="E15" s="1" t="s">
        <v>90</v>
      </c>
      <c r="F15" s="1" t="s">
        <v>228</v>
      </c>
      <c r="G15" s="1" t="s">
        <v>169</v>
      </c>
      <c r="H15" s="1" t="s">
        <v>170</v>
      </c>
      <c r="I15" s="1" t="s">
        <v>231</v>
      </c>
      <c r="J15" s="1" t="s">
        <v>172</v>
      </c>
      <c r="K15" s="1" t="s">
        <v>231</v>
      </c>
      <c r="L15" s="1" t="s">
        <v>231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176</v>
      </c>
      <c r="R15" s="1" t="s">
        <v>232</v>
      </c>
      <c r="S15" s="1" t="s">
        <v>178</v>
      </c>
      <c r="T15" s="1" t="s">
        <v>179</v>
      </c>
      <c r="U15" s="1" t="s">
        <v>180</v>
      </c>
    </row>
    <row r="16" s="1" customFormat="1" spans="1:21">
      <c r="A16" s="3">
        <v>17634854625</v>
      </c>
      <c r="B16" s="1" t="s">
        <v>228</v>
      </c>
      <c r="C16" s="1" t="s">
        <v>233</v>
      </c>
      <c r="D16" s="1" t="s">
        <v>199</v>
      </c>
      <c r="E16" s="1" t="s">
        <v>86</v>
      </c>
      <c r="F16" s="1" t="s">
        <v>228</v>
      </c>
      <c r="G16" s="1" t="s">
        <v>169</v>
      </c>
      <c r="H16" s="1" t="s">
        <v>170</v>
      </c>
      <c r="I16" s="1" t="s">
        <v>234</v>
      </c>
      <c r="J16" s="1" t="s">
        <v>172</v>
      </c>
      <c r="K16" s="1" t="s">
        <v>234</v>
      </c>
      <c r="L16" s="1" t="s">
        <v>234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176</v>
      </c>
      <c r="R16" s="1" t="s">
        <v>235</v>
      </c>
      <c r="S16" s="1" t="s">
        <v>178</v>
      </c>
      <c r="T16" s="1" t="s">
        <v>179</v>
      </c>
      <c r="U16" s="1" t="s">
        <v>180</v>
      </c>
    </row>
    <row r="17" s="1" customFormat="1" spans="1:21">
      <c r="A17" s="3">
        <v>17629249436</v>
      </c>
      <c r="B17" s="1" t="s">
        <v>228</v>
      </c>
      <c r="C17" s="1" t="s">
        <v>236</v>
      </c>
      <c r="D17" s="1" t="s">
        <v>237</v>
      </c>
      <c r="E17" s="1" t="s">
        <v>81</v>
      </c>
      <c r="F17" s="1" t="s">
        <v>228</v>
      </c>
      <c r="G17" s="1" t="s">
        <v>169</v>
      </c>
      <c r="H17" s="1" t="s">
        <v>170</v>
      </c>
      <c r="I17" s="1" t="s">
        <v>238</v>
      </c>
      <c r="J17" s="1" t="s">
        <v>172</v>
      </c>
      <c r="K17" s="1" t="s">
        <v>238</v>
      </c>
      <c r="L17" s="1" t="s">
        <v>238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176</v>
      </c>
      <c r="R17" s="1" t="s">
        <v>239</v>
      </c>
      <c r="S17" s="1" t="s">
        <v>178</v>
      </c>
      <c r="T17" s="1" t="s">
        <v>179</v>
      </c>
      <c r="U17" s="1" t="s">
        <v>180</v>
      </c>
    </row>
    <row r="18" s="1" customFormat="1" spans="1:21">
      <c r="A18" s="3">
        <v>17598726574</v>
      </c>
      <c r="B18" s="1" t="s">
        <v>240</v>
      </c>
      <c r="C18" s="1" t="s">
        <v>241</v>
      </c>
      <c r="D18" s="1" t="s">
        <v>242</v>
      </c>
      <c r="E18" s="1" t="s">
        <v>63</v>
      </c>
      <c r="F18" s="1" t="s">
        <v>228</v>
      </c>
      <c r="G18" s="1" t="s">
        <v>169</v>
      </c>
      <c r="H18" s="1" t="s">
        <v>170</v>
      </c>
      <c r="I18" s="1" t="s">
        <v>243</v>
      </c>
      <c r="J18" s="1" t="s">
        <v>172</v>
      </c>
      <c r="K18" s="1" t="s">
        <v>243</v>
      </c>
      <c r="L18" s="1" t="s">
        <v>243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176</v>
      </c>
      <c r="R18" s="1" t="s">
        <v>244</v>
      </c>
      <c r="S18" s="1" t="s">
        <v>178</v>
      </c>
      <c r="T18" s="1" t="s">
        <v>179</v>
      </c>
      <c r="U18" s="1" t="s">
        <v>180</v>
      </c>
    </row>
    <row r="19" s="1" customFormat="1" spans="1:21">
      <c r="A19" s="3">
        <v>17597534525</v>
      </c>
      <c r="B19" s="1" t="s">
        <v>245</v>
      </c>
      <c r="C19" s="1" t="s">
        <v>246</v>
      </c>
      <c r="D19" s="1" t="s">
        <v>247</v>
      </c>
      <c r="E19" s="1" t="s">
        <v>58</v>
      </c>
      <c r="F19" s="1" t="s">
        <v>165</v>
      </c>
      <c r="G19" s="1" t="s">
        <v>169</v>
      </c>
      <c r="H19" s="1" t="s">
        <v>170</v>
      </c>
      <c r="I19" s="1" t="s">
        <v>174</v>
      </c>
      <c r="J19" s="1" t="s">
        <v>172</v>
      </c>
      <c r="K19" s="1" t="s">
        <v>174</v>
      </c>
      <c r="L19" s="1" t="s">
        <v>174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176</v>
      </c>
      <c r="R19" s="1" t="s">
        <v>248</v>
      </c>
      <c r="S19" s="1" t="s">
        <v>178</v>
      </c>
      <c r="T19" s="1" t="s">
        <v>179</v>
      </c>
      <c r="U19" s="1" t="s">
        <v>180</v>
      </c>
    </row>
    <row r="20" s="1" customFormat="1" spans="1:21">
      <c r="A20" s="3">
        <v>17597534512</v>
      </c>
      <c r="B20" s="1" t="s">
        <v>245</v>
      </c>
      <c r="C20" s="1" t="s">
        <v>249</v>
      </c>
      <c r="D20" s="1" t="s">
        <v>247</v>
      </c>
      <c r="E20" s="1" t="s">
        <v>54</v>
      </c>
      <c r="F20" s="1" t="s">
        <v>165</v>
      </c>
      <c r="G20" s="1" t="s">
        <v>169</v>
      </c>
      <c r="H20" s="1" t="s">
        <v>170</v>
      </c>
      <c r="I20" s="1" t="s">
        <v>174</v>
      </c>
      <c r="J20" s="1" t="s">
        <v>172</v>
      </c>
      <c r="K20" s="1" t="s">
        <v>174</v>
      </c>
      <c r="L20" s="1" t="s">
        <v>174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176</v>
      </c>
      <c r="R20" s="1" t="s">
        <v>250</v>
      </c>
      <c r="S20" s="1" t="s">
        <v>178</v>
      </c>
      <c r="T20" s="1" t="s">
        <v>179</v>
      </c>
      <c r="U20" s="1" t="s">
        <v>180</v>
      </c>
    </row>
    <row r="21" s="1" customFormat="1" spans="1:21">
      <c r="A21" s="3">
        <v>17590744395</v>
      </c>
      <c r="B21" s="1" t="s">
        <v>245</v>
      </c>
      <c r="C21" s="1" t="s">
        <v>251</v>
      </c>
      <c r="D21" s="1" t="s">
        <v>252</v>
      </c>
      <c r="E21" s="1" t="s">
        <v>49</v>
      </c>
      <c r="F21" s="1" t="s">
        <v>165</v>
      </c>
      <c r="G21" s="1" t="s">
        <v>169</v>
      </c>
      <c r="H21" s="1" t="s">
        <v>170</v>
      </c>
      <c r="I21" s="1" t="s">
        <v>253</v>
      </c>
      <c r="J21" s="1" t="s">
        <v>172</v>
      </c>
      <c r="K21" s="1" t="s">
        <v>253</v>
      </c>
      <c r="L21" s="1" t="s">
        <v>253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176</v>
      </c>
      <c r="R21" s="1" t="s">
        <v>254</v>
      </c>
      <c r="S21" s="1" t="s">
        <v>178</v>
      </c>
      <c r="T21" s="1" t="s">
        <v>179</v>
      </c>
      <c r="U21" s="1" t="s">
        <v>180</v>
      </c>
    </row>
    <row r="22" s="1" customFormat="1" spans="1:21">
      <c r="A22" s="3">
        <v>17590493716</v>
      </c>
      <c r="B22" s="1" t="s">
        <v>245</v>
      </c>
      <c r="C22" s="1" t="s">
        <v>255</v>
      </c>
      <c r="D22" s="1" t="s">
        <v>256</v>
      </c>
      <c r="E22" s="1" t="s">
        <v>257</v>
      </c>
      <c r="F22" s="1" t="s">
        <v>165</v>
      </c>
      <c r="G22" s="1" t="s">
        <v>169</v>
      </c>
      <c r="H22" s="1" t="s">
        <v>170</v>
      </c>
      <c r="I22" s="1" t="s">
        <v>258</v>
      </c>
      <c r="J22" s="1" t="s">
        <v>172</v>
      </c>
      <c r="K22" s="1" t="s">
        <v>258</v>
      </c>
      <c r="L22" s="1" t="s">
        <v>258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176</v>
      </c>
      <c r="R22" s="1" t="s">
        <v>259</v>
      </c>
      <c r="S22" s="1" t="s">
        <v>178</v>
      </c>
      <c r="T22" s="1" t="s">
        <v>179</v>
      </c>
      <c r="U22" s="1" t="s">
        <v>180</v>
      </c>
    </row>
    <row r="23" s="1" customFormat="1" spans="1:21">
      <c r="A23" s="3">
        <v>17582244153</v>
      </c>
      <c r="B23" s="1" t="s">
        <v>260</v>
      </c>
      <c r="C23" s="1" t="s">
        <v>261</v>
      </c>
      <c r="D23" s="1" t="s">
        <v>262</v>
      </c>
      <c r="E23" s="1" t="s">
        <v>263</v>
      </c>
      <c r="F23" s="1" t="s">
        <v>228</v>
      </c>
      <c r="G23" s="1" t="s">
        <v>169</v>
      </c>
      <c r="H23" s="1" t="s">
        <v>170</v>
      </c>
      <c r="I23" s="1" t="s">
        <v>264</v>
      </c>
      <c r="J23" s="1" t="s">
        <v>172</v>
      </c>
      <c r="K23" s="1" t="s">
        <v>264</v>
      </c>
      <c r="L23" s="1" t="s">
        <v>264</v>
      </c>
      <c r="M23" s="1" t="s">
        <v>173</v>
      </c>
      <c r="N23" s="1" t="s">
        <v>173</v>
      </c>
      <c r="O23" s="1" t="s">
        <v>174</v>
      </c>
      <c r="P23" s="1" t="s">
        <v>175</v>
      </c>
      <c r="Q23" s="1" t="s">
        <v>176</v>
      </c>
      <c r="R23" s="1" t="s">
        <v>265</v>
      </c>
      <c r="S23" s="1" t="s">
        <v>178</v>
      </c>
      <c r="T23" s="1" t="s">
        <v>179</v>
      </c>
      <c r="U23" s="1" t="s">
        <v>180</v>
      </c>
    </row>
    <row r="24" s="1" customFormat="1" spans="1:21">
      <c r="A24" s="3">
        <v>17550445736</v>
      </c>
      <c r="B24" s="1" t="s">
        <v>266</v>
      </c>
      <c r="C24" s="1" t="s">
        <v>267</v>
      </c>
      <c r="D24" s="1" t="s">
        <v>268</v>
      </c>
      <c r="E24" s="1" t="s">
        <v>269</v>
      </c>
      <c r="F24" s="1" t="s">
        <v>165</v>
      </c>
      <c r="G24" s="1" t="s">
        <v>169</v>
      </c>
      <c r="H24" s="1" t="s">
        <v>170</v>
      </c>
      <c r="I24" s="1" t="s">
        <v>270</v>
      </c>
      <c r="J24" s="1" t="s">
        <v>172</v>
      </c>
      <c r="K24" s="1" t="s">
        <v>270</v>
      </c>
      <c r="L24" s="1" t="s">
        <v>270</v>
      </c>
      <c r="M24" s="1" t="s">
        <v>173</v>
      </c>
      <c r="N24" s="1" t="s">
        <v>173</v>
      </c>
      <c r="O24" s="1" t="s">
        <v>174</v>
      </c>
      <c r="P24" s="1" t="s">
        <v>175</v>
      </c>
      <c r="Q24" s="1" t="s">
        <v>176</v>
      </c>
      <c r="R24" s="1" t="s">
        <v>271</v>
      </c>
      <c r="S24" s="1" t="s">
        <v>178</v>
      </c>
      <c r="T24" s="1" t="s">
        <v>179</v>
      </c>
      <c r="U24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2022-03-29T01:51:10Z</dcterms:created>
  <dcterms:modified xsi:type="dcterms:W3CDTF">2022-03-29T02:12:43Z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6B6C2FC587B743989179A08E6CB9337A</vt:lpwstr>
  </property>
  <property fmtid="{D5CDD505-2E9C-101B-9397-08002B2CF9AE}" pid="3" name="KSOProductBuildVer">
    <vt:lpwstr>2052-11.1.0.11365</vt:lpwstr>
  </property>
</Properties>
</file>