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<sst xmlns="http://schemas.openxmlformats.org/spreadsheetml/2006/main" count="510" uniqueCount="207">
  <si>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</si>
  <si>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</si>
  <si>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</si>
  <si>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</si>
  <si>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</si>
  <si>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</si>
  <si>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</si>
  <si>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</si>
  <si>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</si>
  <si>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</si>
  <si>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</si>
  <si>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</si>
  <si>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</si>
  <si>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</si>
  <si>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</si>
  <si>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</si>
  <si>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</si>
  <si>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</si>
  <si>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</si>
  <si>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</si>
  <si>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</si>
  <si>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</si>
  <si>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</si>
  <si>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</si>
  <si>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</si>
  <si>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17659146332	</t>
  </si>
  <si>
    <t>Ctrip</t>
  </si>
  <si>
    <t>正常</t>
  </si>
  <si>
    <t>[伦敦城]蓝兰花塔套房酒店(Tower Suites by Blue Orchid)(77364383)</t>
  </si>
  <si>
    <t>高级一室公寓（双床）&lt;2人入住&gt;&lt;不退款&gt;&lt;早餐&gt;</t>
  </si>
  <si>
    <t>HKD</t>
  </si>
  <si>
    <t>Lee/Jaeha</t>
  </si>
  <si>
    <t>CA13030220329HKD</t>
  </si>
  <si>
    <t>未提现</t>
  </si>
  <si>
    <t>携程开票</t>
  </si>
  <si>
    <t xml:space="preserve">	</t>
  </si>
  <si>
    <t xml:space="preserve">88673119	</t>
  </si>
  <si>
    <t xml:space="preserve">17698422013	</t>
  </si>
  <si>
    <t>[巴塞罗那]福斯特尔民宿酒店(Hotel Casa Fuster)(55254181)</t>
  </si>
  <si>
    <t>豪华双人房&lt;2人入住&gt;&lt;不退款&gt;</t>
  </si>
  <si>
    <t>YOO/JOOWON</t>
  </si>
  <si>
    <t xml:space="preserve">EXP-1912946287	</t>
  </si>
  <si>
    <t xml:space="preserve">17699160317	</t>
  </si>
  <si>
    <t>[卡尔卡松]卡尔卡松机场基里亚德饭店(Kyriad Carcassonne Aéroport)(70789891)</t>
  </si>
  <si>
    <t>双床房&lt;2人入住&gt;&lt;不退款&gt;&lt;早餐&gt;</t>
  </si>
  <si>
    <t>BECQUART/CAMILLE</t>
  </si>
  <si>
    <t xml:space="preserve">17706488306	</t>
  </si>
  <si>
    <t>[班达楠榜]兰蓬瑞士贝尔酒店(Swiss-Belhotel Lampung)(55426784)</t>
  </si>
  <si>
    <t>豪华园景房&lt;2人入住&gt;&lt;不退款&gt;&lt;早餐&gt;</t>
  </si>
  <si>
    <t>Hardani/Muty</t>
  </si>
  <si>
    <t xml:space="preserve">2480357	</t>
  </si>
  <si>
    <t xml:space="preserve">17706802590	</t>
  </si>
  <si>
    <t>[金浦市]雷斯特酒店(Rest Hotel)(55329466)</t>
  </si>
  <si>
    <t>豪华双人床房&lt;2人入住&gt;&lt;不退款&gt;&lt;早餐&gt;</t>
  </si>
  <si>
    <t>Han/KyeongHwan</t>
  </si>
  <si>
    <t xml:space="preserve">175156	</t>
  </si>
  <si>
    <t xml:space="preserve">17707944213	</t>
  </si>
  <si>
    <t>[Bancarkembar]阿斯顿帝国普禾加多(ASTON Imperium Purwokerto)(55573074)</t>
  </si>
  <si>
    <t>豪华间&lt;不退款&gt;&lt;2人入住&gt;</t>
  </si>
  <si>
    <t>Atmadja/Freddy</t>
  </si>
  <si>
    <t xml:space="preserve">17708138203	</t>
  </si>
  <si>
    <t>[吉隆坡]吉隆坡克鲁斯酒店(Corus Hotel Kuala Lumpur)(55851907)</t>
  </si>
  <si>
    <t>豪华特大床房&lt;2人入住&gt;&lt;不退款&gt;&lt;早餐&gt;</t>
  </si>
  <si>
    <t>BIN ABDUL RAHMAN/MOHAMAD RADZI</t>
  </si>
  <si>
    <t xml:space="preserve">17708319243	</t>
  </si>
  <si>
    <t>[大邱]大邱爱莉安娜酒店(Ariana Hotel Daegu)(55299251)</t>
  </si>
  <si>
    <t>豪华双床房&lt;2人入住&gt;&lt;不退款&gt;</t>
  </si>
  <si>
    <t>hwang/donghyun</t>
  </si>
  <si>
    <t>取消</t>
  </si>
  <si>
    <t xml:space="preserve">17708841951	</t>
  </si>
  <si>
    <t>[千叶]幕张春天酒店(Hotel Springs Makuhari)(55391504)</t>
  </si>
  <si>
    <t>标准小型双人房（可吸烟）&lt;不退款&gt;&lt;2人入住&gt;</t>
  </si>
  <si>
    <t>tonoduka/ren</t>
  </si>
  <si>
    <t xml:space="preserve">17709015405	</t>
  </si>
  <si>
    <t>[布赖顿]纽约州罗切斯特大学区丽怡酒店(Country Inn &amp; Suites by Radisson, Rochester-University Area, NY)(90359283)</t>
  </si>
  <si>
    <t>客房, 1 张特大床, 无障碍房&lt;2人入住&gt;&lt;不退款&gt;&lt;早餐&gt;</t>
  </si>
  <si>
    <t>Lown/Davontee</t>
  </si>
  <si>
    <t xml:space="preserve">XQ44PD0	</t>
  </si>
  <si>
    <t xml:space="preserve">17709071748	</t>
  </si>
  <si>
    <t>[Cilinaya]阿斯顿马塔兰酒店(ASTON Inn Mataram)(55598950)</t>
  </si>
  <si>
    <t>高级房&lt;2人入住&gt;&lt;不退款&gt;</t>
  </si>
  <si>
    <t>ERLANGGA/ILHAM AKBAR ADHIGUNA</t>
  </si>
  <si>
    <t xml:space="preserve">2481807	</t>
  </si>
  <si>
    <t xml:space="preserve">17709211542	</t>
  </si>
  <si>
    <t xml:space="preserve">2481917	</t>
  </si>
  <si>
    <t xml:space="preserve">17709310002	</t>
  </si>
  <si>
    <t>[图卢兹]图卢兹皇冠假日酒店(Crowne Plaza Toulouse, an Ihg Hotel)(55414027)</t>
  </si>
  <si>
    <t>特大床房&lt;2人入住&gt;&lt;不退款&gt;</t>
  </si>
  <si>
    <t>Missaoui/Mohamed,Chibani/charafa</t>
  </si>
  <si>
    <t xml:space="preserve">2481981	</t>
  </si>
  <si>
    <t xml:space="preserve">GM3P02160LBUR1	</t>
  </si>
  <si>
    <t xml:space="preserve">17709365526	</t>
  </si>
  <si>
    <t>[芝加哥]芝加哥瑞士酒店(Swissôtel Chicago)(60513972)</t>
  </si>
  <si>
    <t>城景经典特大床房&lt;2人入住&gt;&lt;不退款&gt;</t>
  </si>
  <si>
    <t>Li/Xingyue,WANG/ANMIN</t>
  </si>
  <si>
    <t xml:space="preserve">17709433448	</t>
  </si>
  <si>
    <t>[棉兰]棉兰帕曼酒店(Favehotel S. Parman Medan)(55768350)</t>
  </si>
  <si>
    <t>高级房&lt;不退款&gt;&lt;2人入住&gt;</t>
  </si>
  <si>
    <t>Simanungkalit/Jeckson</t>
  </si>
  <si>
    <t>，</t>
  </si>
  <si>
    <t>15448 HKD</t>
  </si>
  <si>
    <t>A220329104400481</t>
  </si>
  <si>
    <t>总计：15448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</si>
  <si>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</si>
  <si>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</si>
  <si>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</si>
  <si>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</si>
  <si>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</si>
  <si>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</si>
  <si>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</si>
  <si>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</si>
  <si>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</si>
  <si>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</si>
  <si>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</si>
  <si>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</si>
  <si>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</si>
  <si>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</si>
  <si>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</si>
  <si>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</si>
  <si>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</si>
  <si>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</si>
  <si>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2022-03-25</t>
  </si>
  <si>
    <t>2482066</t>
  </si>
  <si>
    <t>棉兰帕曼酒店</t>
  </si>
  <si>
    <t>Simanungkalit Jeckson</t>
  </si>
  <si>
    <t>2022-03-26</t>
  </si>
  <si>
    <t>退房日周结</t>
  </si>
  <si>
    <t>141.86</t>
  </si>
  <si>
    <t>174.00</t>
  </si>
  <si>
    <t>0</t>
  </si>
  <si>
    <t>0.00</t>
  </si>
  <si>
    <t>携程汇智国际直连</t>
  </si>
  <si>
    <t>925</t>
  </si>
  <si>
    <t>2022-03-25 11:13:43</t>
  </si>
  <si>
    <t>否</t>
  </si>
  <si>
    <t>汇智国际旅游发展有限公司</t>
  </si>
  <si>
    <t>直连</t>
  </si>
  <si>
    <t>2482013</t>
  </si>
  <si>
    <t>芝加哥瑞士酒店</t>
  </si>
  <si>
    <t>Li Xingyue,WANG ANMIN</t>
  </si>
  <si>
    <t>1002.82</t>
  </si>
  <si>
    <t>1230.00</t>
  </si>
  <si>
    <t>2022-03-25 10:42:49</t>
  </si>
  <si>
    <t>2481981</t>
  </si>
  <si>
    <t>图卢兹皇冠假日酒店</t>
  </si>
  <si>
    <t>Missaoui Mohamed,Chibani charafa</t>
  </si>
  <si>
    <t>798.99</t>
  </si>
  <si>
    <t>980.00</t>
  </si>
  <si>
    <t>2022-03-25 10:16:30</t>
  </si>
  <si>
    <t>2481807</t>
  </si>
  <si>
    <t>马塔兰阿斯顿酒店</t>
  </si>
  <si>
    <t>ERLANGGA ILHAM AKBAR ADHIGUNA</t>
  </si>
  <si>
    <t>181.81</t>
  </si>
  <si>
    <t>223.00</t>
  </si>
  <si>
    <t>2022-03-25 04:26:29</t>
  </si>
  <si>
    <t>2481765</t>
  </si>
  <si>
    <t>纽约州罗彻斯特 - 大学区乡村套房丽笙酒店</t>
  </si>
  <si>
    <t>Lown Davontee</t>
  </si>
  <si>
    <t>656.32</t>
  </si>
  <si>
    <t>805.00</t>
  </si>
  <si>
    <t>2022-03-25 02:25:13</t>
  </si>
  <si>
    <t>2022-03-24</t>
  </si>
  <si>
    <t>2481228</t>
  </si>
  <si>
    <t>吉隆坡歌丽酒店</t>
  </si>
  <si>
    <t>BIN ABDUL RAHMAN MOHAMAD RADZI</t>
  </si>
  <si>
    <t>257.79</t>
  </si>
  <si>
    <t>316.00</t>
  </si>
  <si>
    <t>2022-03-24 18:34:43</t>
  </si>
  <si>
    <t>2481108</t>
  </si>
  <si>
    <t>普禾加多阿斯顿会议中心酒店</t>
  </si>
  <si>
    <t>Atmadja Freddy</t>
  </si>
  <si>
    <t>227.61</t>
  </si>
  <si>
    <t>279.00</t>
  </si>
  <si>
    <t>2022-03-24 17:24:20</t>
  </si>
  <si>
    <t>2480400</t>
  </si>
  <si>
    <t>雷斯特酒店</t>
  </si>
  <si>
    <t>Han KyeongHwan</t>
  </si>
  <si>
    <t>395.66</t>
  </si>
  <si>
    <t>485.00</t>
  </si>
  <si>
    <t>2022-03-24 08:54:09</t>
  </si>
  <si>
    <t>2480357</t>
  </si>
  <si>
    <t>楠榜第七会议中心酒店</t>
  </si>
  <si>
    <t>Hardani Muty</t>
  </si>
  <si>
    <t>657.53</t>
  </si>
  <si>
    <t>806.00</t>
  </si>
  <si>
    <t>2022-03-24 07:48:38</t>
  </si>
  <si>
    <t>2022-03-23</t>
  </si>
  <si>
    <t>2478852</t>
  </si>
  <si>
    <t>卡尔卡松基里亚德酒店 - 机场</t>
  </si>
  <si>
    <t>BECQUART CAMILLE</t>
  </si>
  <si>
    <t>304.77</t>
  </si>
  <si>
    <t>374.00</t>
  </si>
  <si>
    <t>2022-03-23 02:54:12</t>
  </si>
  <si>
    <t>2022-03-22</t>
  </si>
  <si>
    <t>2478465</t>
  </si>
  <si>
    <t>卡萨富思特酒店</t>
  </si>
  <si>
    <t>YOO JOOWON</t>
  </si>
  <si>
    <t>3459.00</t>
  </si>
  <si>
    <t>4252.00</t>
  </si>
  <si>
    <t>2022-03-22 19:37:37</t>
  </si>
  <si>
    <t>2022-03-16</t>
  </si>
  <si>
    <t>2470225</t>
  </si>
  <si>
    <t>蓝兰花塔套房酒店</t>
  </si>
  <si>
    <t>Lee Jaeha</t>
  </si>
  <si>
    <t>4504.82</t>
  </si>
  <si>
    <t>5524.00</t>
  </si>
  <si>
    <t>2022-03-16 21:03:50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</si>
</sst>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44643</v>
      </c>
      <c r="G2" s="6">
        <v>44646</v>
      </c>
      <c r="H2" s="4">
        <v>1</v>
      </c>
      <c r="I2" s="4">
        <v>3</v>
      </c>
      <c r="J2" s="4">
        <v>3</v>
      </c>
      <c r="K2" s="4" t="s">
        <v>30</v>
      </c>
      <c r="L2" s="4">
        <v>5524</v>
      </c>
      <c r="M2" s="4">
        <v>5524</v>
      </c>
      <c r="N2" s="4" t="s">
        <v>31</v>
      </c>
      <c r="O2" s="4" t="s">
        <v>32</v>
      </c>
      <c r="P2" s="4" t="s">
        <v>33</v>
      </c>
      <c r="Q2" s="4">
        <v>0</v>
      </c>
      <c r="R2" s="7">
        <v>44636</v>
      </c>
      <c r="S2" s="6">
        <v>44649</v>
      </c>
      <c r="T2" s="4" t="s">
        <v>34</v>
      </c>
      <c r="U2" s="4">
        <v>5524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44644</v>
      </c>
      <c r="G3" s="6">
        <v>44646</v>
      </c>
      <c r="H3" s="4">
        <v>1</v>
      </c>
      <c r="I3" s="4">
        <v>2</v>
      </c>
      <c r="J3" s="4">
        <v>2</v>
      </c>
      <c r="K3" s="4" t="s">
        <v>30</v>
      </c>
      <c r="L3" s="4">
        <v>4252</v>
      </c>
      <c r="M3" s="4">
        <v>4252</v>
      </c>
      <c r="N3" s="4" t="s">
        <v>40</v>
      </c>
      <c r="O3" s="4" t="s">
        <v>32</v>
      </c>
      <c r="P3" s="4" t="s">
        <v>33</v>
      </c>
      <c r="Q3" s="4">
        <v>0</v>
      </c>
      <c r="R3" s="7">
        <v>44642</v>
      </c>
      <c r="S3" s="6">
        <v>44649</v>
      </c>
      <c r="T3" s="4" t="s">
        <v>34</v>
      </c>
      <c r="U3" s="4">
        <v>4252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44645</v>
      </c>
      <c r="G4" s="6">
        <v>44646</v>
      </c>
      <c r="H4" s="4">
        <v>1</v>
      </c>
      <c r="I4" s="4">
        <v>1</v>
      </c>
      <c r="J4" s="4">
        <v>1</v>
      </c>
      <c r="K4" s="4" t="s">
        <v>30</v>
      </c>
      <c r="L4" s="4">
        <v>374</v>
      </c>
      <c r="M4" s="4">
        <v>374</v>
      </c>
      <c r="N4" s="4" t="s">
        <v>45</v>
      </c>
      <c r="O4" s="4" t="s">
        <v>32</v>
      </c>
      <c r="P4" s="4" t="s">
        <v>33</v>
      </c>
      <c r="Q4" s="4">
        <v>0</v>
      </c>
      <c r="R4" s="7">
        <v>44643</v>
      </c>
      <c r="S4" s="6">
        <v>44649</v>
      </c>
      <c r="T4" s="4" t="s">
        <v>34</v>
      </c>
      <c r="U4" s="4">
        <v>374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44644</v>
      </c>
      <c r="G5" s="6">
        <v>44646</v>
      </c>
      <c r="H5" s="4">
        <v>1</v>
      </c>
      <c r="I5" s="4">
        <v>2</v>
      </c>
      <c r="J5" s="4">
        <v>2</v>
      </c>
      <c r="K5" s="4" t="s">
        <v>30</v>
      </c>
      <c r="L5" s="4">
        <v>806</v>
      </c>
      <c r="M5" s="4">
        <v>806</v>
      </c>
      <c r="N5" s="4" t="s">
        <v>49</v>
      </c>
      <c r="O5" s="4" t="s">
        <v>32</v>
      </c>
      <c r="P5" s="4" t="s">
        <v>33</v>
      </c>
      <c r="Q5" s="4">
        <v>0</v>
      </c>
      <c r="R5" s="7">
        <v>44643</v>
      </c>
      <c r="S5" s="6">
        <v>44649</v>
      </c>
      <c r="T5" s="4" t="s">
        <v>34</v>
      </c>
      <c r="U5" s="4">
        <v>806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44645</v>
      </c>
      <c r="G6" s="6">
        <v>44646</v>
      </c>
      <c r="H6" s="4">
        <v>1</v>
      </c>
      <c r="I6" s="4">
        <v>1</v>
      </c>
      <c r="J6" s="4">
        <v>1</v>
      </c>
      <c r="K6" s="4" t="s">
        <v>30</v>
      </c>
      <c r="L6" s="4">
        <v>485</v>
      </c>
      <c r="M6" s="4">
        <v>485</v>
      </c>
      <c r="N6" s="4" t="s">
        <v>54</v>
      </c>
      <c r="O6" s="4" t="s">
        <v>32</v>
      </c>
      <c r="P6" s="4" t="s">
        <v>33</v>
      </c>
      <c r="Q6" s="4">
        <v>0</v>
      </c>
      <c r="R6" s="7">
        <v>44644</v>
      </c>
      <c r="S6" s="6">
        <v>44649</v>
      </c>
      <c r="T6" s="4" t="s">
        <v>34</v>
      </c>
      <c r="U6" s="4">
        <v>485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44645</v>
      </c>
      <c r="G7" s="6">
        <v>44646</v>
      </c>
      <c r="H7" s="4">
        <v>1</v>
      </c>
      <c r="I7" s="4">
        <v>1</v>
      </c>
      <c r="J7" s="4">
        <v>1</v>
      </c>
      <c r="K7" s="4" t="s">
        <v>30</v>
      </c>
      <c r="L7" s="4">
        <v>279</v>
      </c>
      <c r="M7" s="4">
        <v>279</v>
      </c>
      <c r="N7" s="4" t="s">
        <v>59</v>
      </c>
      <c r="O7" s="4" t="s">
        <v>32</v>
      </c>
      <c r="P7" s="4" t="s">
        <v>33</v>
      </c>
      <c r="Q7" s="4">
        <v>0</v>
      </c>
      <c r="R7" s="7">
        <v>44644</v>
      </c>
      <c r="S7" s="6">
        <v>44649</v>
      </c>
      <c r="T7" s="4" t="s">
        <v>34</v>
      </c>
      <c r="U7" s="4">
        <v>279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44645</v>
      </c>
      <c r="G8" s="6">
        <v>44646</v>
      </c>
      <c r="H8" s="4">
        <v>1</v>
      </c>
      <c r="I8" s="4">
        <v>1</v>
      </c>
      <c r="J8" s="4">
        <v>1</v>
      </c>
      <c r="K8" s="4" t="s">
        <v>30</v>
      </c>
      <c r="L8" s="4">
        <v>316</v>
      </c>
      <c r="M8" s="4">
        <v>316</v>
      </c>
      <c r="N8" s="4" t="s">
        <v>63</v>
      </c>
      <c r="O8" s="4" t="s">
        <v>32</v>
      </c>
      <c r="P8" s="4" t="s">
        <v>33</v>
      </c>
      <c r="Q8" s="4">
        <v>0</v>
      </c>
      <c r="R8" s="7">
        <v>44644</v>
      </c>
      <c r="S8" s="6">
        <v>44649</v>
      </c>
      <c r="T8" s="4" t="s">
        <v>34</v>
      </c>
      <c r="U8" s="4">
        <v>316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44645</v>
      </c>
      <c r="G9" s="6">
        <v>44646</v>
      </c>
      <c r="H9" s="4">
        <v>1</v>
      </c>
      <c r="I9" s="4">
        <v>1</v>
      </c>
      <c r="J9" s="4">
        <v>1</v>
      </c>
      <c r="K9" s="4" t="s">
        <v>30</v>
      </c>
      <c r="L9" s="4">
        <v>761</v>
      </c>
      <c r="M9" s="4">
        <v>761</v>
      </c>
      <c r="N9" s="4" t="s">
        <v>67</v>
      </c>
      <c r="O9" s="4" t="s">
        <v>32</v>
      </c>
      <c r="P9" s="4" t="s">
        <v>33</v>
      </c>
      <c r="Q9" s="4">
        <v>0</v>
      </c>
      <c r="R9" s="7">
        <v>44644</v>
      </c>
      <c r="S9" s="6">
        <v>44649</v>
      </c>
      <c r="T9" s="4" t="s">
        <v>34</v>
      </c>
      <c r="U9" s="4">
        <v>761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68</v>
      </c>
      <c r="D10" s="4" t="s">
        <v>65</v>
      </c>
      <c r="E10" s="4" t="s">
        <v>66</v>
      </c>
      <c r="F10" s="6">
        <v>44645</v>
      </c>
      <c r="G10" s="6">
        <v>44646</v>
      </c>
      <c r="H10" s="4">
        <v>1</v>
      </c>
      <c r="I10" s="4">
        <v>1</v>
      </c>
      <c r="J10" s="4">
        <v>1</v>
      </c>
      <c r="K10" s="4" t="s">
        <v>30</v>
      </c>
      <c r="L10" s="4">
        <v>-761</v>
      </c>
      <c r="M10" s="4">
        <v>-761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44644</v>
      </c>
      <c r="S10" s="6">
        <v>44649</v>
      </c>
      <c r="T10" s="4" t="s">
        <v>34</v>
      </c>
      <c r="U10" s="4">
        <v>-761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44645</v>
      </c>
      <c r="G11" s="6">
        <v>44646</v>
      </c>
      <c r="H11" s="4">
        <v>1</v>
      </c>
      <c r="I11" s="4">
        <v>1</v>
      </c>
      <c r="J11" s="4">
        <v>1</v>
      </c>
      <c r="K11" s="4" t="s">
        <v>30</v>
      </c>
      <c r="L11" s="4">
        <v>428</v>
      </c>
      <c r="M11" s="4">
        <v>428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44644</v>
      </c>
      <c r="S11" s="6">
        <v>44649</v>
      </c>
      <c r="T11" s="4" t="s">
        <v>34</v>
      </c>
      <c r="U11" s="4">
        <v>428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68</v>
      </c>
      <c r="D12" s="4" t="s">
        <v>70</v>
      </c>
      <c r="E12" s="4" t="s">
        <v>71</v>
      </c>
      <c r="F12" s="6">
        <v>44645</v>
      </c>
      <c r="G12" s="6">
        <v>44646</v>
      </c>
      <c r="H12" s="4">
        <v>1</v>
      </c>
      <c r="I12" s="4">
        <v>1</v>
      </c>
      <c r="J12" s="4">
        <v>1</v>
      </c>
      <c r="K12" s="4" t="s">
        <v>30</v>
      </c>
      <c r="L12" s="4">
        <v>-428</v>
      </c>
      <c r="M12" s="4">
        <v>-428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44644</v>
      </c>
      <c r="S12" s="6">
        <v>44649</v>
      </c>
      <c r="T12" s="4" t="s">
        <v>34</v>
      </c>
      <c r="U12" s="4">
        <v>-428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44645</v>
      </c>
      <c r="G13" s="6">
        <v>44646</v>
      </c>
      <c r="H13" s="4">
        <v>1</v>
      </c>
      <c r="I13" s="4">
        <v>1</v>
      </c>
      <c r="J13" s="4">
        <v>1</v>
      </c>
      <c r="K13" s="4" t="s">
        <v>30</v>
      </c>
      <c r="L13" s="4">
        <v>805</v>
      </c>
      <c r="M13" s="4">
        <v>805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44645</v>
      </c>
      <c r="S13" s="6">
        <v>44649</v>
      </c>
      <c r="T13" s="4" t="s">
        <v>34</v>
      </c>
      <c r="U13" s="4">
        <v>805</v>
      </c>
      <c r="V13" s="4">
        <v>0</v>
      </c>
      <c r="W13" s="4">
        <v>0</v>
      </c>
      <c r="X13" s="4" t="s">
        <v>35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44645</v>
      </c>
      <c r="G14" s="6">
        <v>44646</v>
      </c>
      <c r="H14" s="4">
        <v>1</v>
      </c>
      <c r="I14" s="4">
        <v>1</v>
      </c>
      <c r="J14" s="4">
        <v>1</v>
      </c>
      <c r="K14" s="4" t="s">
        <v>30</v>
      </c>
      <c r="L14" s="4">
        <v>223</v>
      </c>
      <c r="M14" s="4">
        <v>223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44645</v>
      </c>
      <c r="S14" s="6">
        <v>44649</v>
      </c>
      <c r="T14" s="4" t="s">
        <v>34</v>
      </c>
      <c r="U14" s="4">
        <v>223</v>
      </c>
      <c r="V14" s="4">
        <v>0</v>
      </c>
      <c r="W14" s="4">
        <v>0</v>
      </c>
      <c r="X14" s="4" t="s">
        <v>82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70</v>
      </c>
      <c r="E15" s="4" t="s">
        <v>71</v>
      </c>
      <c r="F15" s="6">
        <v>44645</v>
      </c>
      <c r="G15" s="6">
        <v>44646</v>
      </c>
      <c r="H15" s="4">
        <v>1</v>
      </c>
      <c r="I15" s="4">
        <v>1</v>
      </c>
      <c r="J15" s="4">
        <v>1</v>
      </c>
      <c r="K15" s="4" t="s">
        <v>30</v>
      </c>
      <c r="L15" s="4">
        <v>382</v>
      </c>
      <c r="M15" s="4">
        <v>382</v>
      </c>
      <c r="N15" s="4" t="s">
        <v>72</v>
      </c>
      <c r="O15" s="4" t="s">
        <v>32</v>
      </c>
      <c r="P15" s="4" t="s">
        <v>33</v>
      </c>
      <c r="Q15" s="4">
        <v>0</v>
      </c>
      <c r="R15" s="7">
        <v>44645</v>
      </c>
      <c r="S15" s="6">
        <v>44649</v>
      </c>
      <c r="T15" s="4" t="s">
        <v>34</v>
      </c>
      <c r="U15" s="4">
        <v>382</v>
      </c>
      <c r="V15" s="4">
        <v>0</v>
      </c>
      <c r="W15" s="4">
        <v>0</v>
      </c>
      <c r="X15" s="4" t="s">
        <v>84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68</v>
      </c>
      <c r="D16" s="4" t="s">
        <v>70</v>
      </c>
      <c r="E16" s="4" t="s">
        <v>71</v>
      </c>
      <c r="F16" s="6">
        <v>44645</v>
      </c>
      <c r="G16" s="6">
        <v>44646</v>
      </c>
      <c r="H16" s="4">
        <v>1</v>
      </c>
      <c r="I16" s="4">
        <v>1</v>
      </c>
      <c r="J16" s="4">
        <v>1</v>
      </c>
      <c r="K16" s="4" t="s">
        <v>30</v>
      </c>
      <c r="L16" s="4">
        <v>-382</v>
      </c>
      <c r="M16" s="4">
        <v>-382</v>
      </c>
      <c r="N16" s="4" t="s">
        <v>72</v>
      </c>
      <c r="O16" s="4" t="s">
        <v>32</v>
      </c>
      <c r="P16" s="4" t="s">
        <v>33</v>
      </c>
      <c r="Q16" s="4">
        <v>0</v>
      </c>
      <c r="R16" s="7">
        <v>44645</v>
      </c>
      <c r="S16" s="6">
        <v>44649</v>
      </c>
      <c r="T16" s="4" t="s">
        <v>34</v>
      </c>
      <c r="U16" s="4">
        <v>-382</v>
      </c>
      <c r="V16" s="4">
        <v>0</v>
      </c>
      <c r="W16" s="4">
        <v>0</v>
      </c>
      <c r="X16" s="4" t="s">
        <v>84</v>
      </c>
      <c r="Y16" s="4" t="s">
        <v>35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44645</v>
      </c>
      <c r="G17" s="6">
        <v>44646</v>
      </c>
      <c r="H17" s="4">
        <v>1</v>
      </c>
      <c r="I17" s="4">
        <v>1</v>
      </c>
      <c r="J17" s="4">
        <v>1</v>
      </c>
      <c r="K17" s="4" t="s">
        <v>30</v>
      </c>
      <c r="L17" s="4">
        <v>980</v>
      </c>
      <c r="M17" s="4">
        <v>980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44645</v>
      </c>
      <c r="S17" s="6">
        <v>44649</v>
      </c>
      <c r="T17" s="4" t="s">
        <v>34</v>
      </c>
      <c r="U17" s="4">
        <v>980</v>
      </c>
      <c r="V17" s="4">
        <v>0</v>
      </c>
      <c r="W17" s="4">
        <v>0</v>
      </c>
      <c r="X17" s="4" t="s">
        <v>89</v>
      </c>
      <c r="Y17" s="4" t="s">
        <v>90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44645</v>
      </c>
      <c r="G18" s="6">
        <v>44646</v>
      </c>
      <c r="H18" s="4">
        <v>1</v>
      </c>
      <c r="I18" s="4">
        <v>1</v>
      </c>
      <c r="J18" s="4">
        <v>1</v>
      </c>
      <c r="K18" s="4" t="s">
        <v>30</v>
      </c>
      <c r="L18" s="4">
        <v>1230</v>
      </c>
      <c r="M18" s="4">
        <v>1230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44645</v>
      </c>
      <c r="S18" s="6">
        <v>44649</v>
      </c>
      <c r="T18" s="4" t="s">
        <v>34</v>
      </c>
      <c r="U18" s="4">
        <v>1230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44645</v>
      </c>
      <c r="G19" s="6">
        <v>44646</v>
      </c>
      <c r="H19" s="4">
        <v>1</v>
      </c>
      <c r="I19" s="4">
        <v>1</v>
      </c>
      <c r="J19" s="4">
        <v>1</v>
      </c>
      <c r="K19" s="4" t="s">
        <v>30</v>
      </c>
      <c r="L19" s="4">
        <v>174</v>
      </c>
      <c r="M19" s="4">
        <v>174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44645</v>
      </c>
      <c r="S19" s="6">
        <v>44649</v>
      </c>
      <c r="T19" s="4" t="s">
        <v>34</v>
      </c>
      <c r="U19" s="4">
        <v>174</v>
      </c>
      <c r="V19" s="4">
        <v>0</v>
      </c>
      <c r="W19" s="4">
        <v>0</v>
      </c>
      <c r="X19" s="4" t="s">
        <v>35</v>
      </c>
      <c r="Y1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5">
        <v>17659146332</v>
      </c>
      <c r="B2" s="6">
        <v>44643</v>
      </c>
      <c r="C2" s="6">
        <v>44646</v>
      </c>
      <c r="D2" s="4">
        <v>5524</v>
      </c>
      <c r="E2" s="4" t="str">
        <f>VLOOKUP(A2,HOP!A:L,12,0)</f>
        <v>5524.00</v>
      </c>
      <c r="F2" s="4" t="str">
        <f>VLOOKUP(A2,HOP!A:C,3,0)</f>
        <v>2470225</v>
      </c>
      <c r="G2" s="4">
        <f>D2-E2</f>
        <v>0</v>
      </c>
      <c r="H2" s="4" t="str">
        <f>$H$1&amp;F2</f>
        <v>，2470225</v>
      </c>
      <c r="I2" s="4" t="str">
        <f>VLOOKUP(A2,HOP!A:U,21,0)</f>
        <v>直连</v>
      </c>
    </row>
    <row r="3" s="4" customFormat="1" spans="1:9">
      <c r="A3" s="5">
        <v>17698422013</v>
      </c>
      <c r="B3" s="6">
        <v>44644</v>
      </c>
      <c r="C3" s="6">
        <v>44646</v>
      </c>
      <c r="D3" s="4">
        <v>4252</v>
      </c>
      <c r="E3" s="4" t="str">
        <f>VLOOKUP(A3,HOP!A:L,12,0)</f>
        <v>4252.00</v>
      </c>
      <c r="F3" s="4" t="str">
        <f>VLOOKUP(A3,HOP!A:C,3,0)</f>
        <v>2478465</v>
      </c>
      <c r="G3" s="4">
        <f t="shared" ref="G3:G16" si="0">D3-E3</f>
        <v>0</v>
      </c>
      <c r="H3" s="4" t="str">
        <f t="shared" ref="H3:H16" si="1">$H$1&amp;F3</f>
        <v>，2478465</v>
      </c>
      <c r="I3" s="4" t="str">
        <f>VLOOKUP(A3,HOP!A:U,21,0)</f>
        <v>直连</v>
      </c>
    </row>
    <row r="4" s="4" customFormat="1" spans="1:9">
      <c r="A4" s="5">
        <v>17699160317</v>
      </c>
      <c r="B4" s="6">
        <v>44645</v>
      </c>
      <c r="C4" s="6">
        <v>44646</v>
      </c>
      <c r="D4" s="4">
        <v>374</v>
      </c>
      <c r="E4" s="4" t="str">
        <f>VLOOKUP(A4,HOP!A:L,12,0)</f>
        <v>374.00</v>
      </c>
      <c r="F4" s="4" t="str">
        <f>VLOOKUP(A4,HOP!A:C,3,0)</f>
        <v>2478852</v>
      </c>
      <c r="G4" s="4">
        <f t="shared" si="0"/>
        <v>0</v>
      </c>
      <c r="H4" s="4" t="str">
        <f t="shared" si="1"/>
        <v>，2478852</v>
      </c>
      <c r="I4" s="4" t="str">
        <f>VLOOKUP(A4,HOP!A:U,21,0)</f>
        <v>直连</v>
      </c>
    </row>
    <row r="5" s="4" customFormat="1" spans="1:9">
      <c r="A5" s="5">
        <v>17706488306</v>
      </c>
      <c r="B5" s="6">
        <v>44644</v>
      </c>
      <c r="C5" s="6">
        <v>44646</v>
      </c>
      <c r="D5" s="4">
        <v>806</v>
      </c>
      <c r="E5" s="4" t="str">
        <f>VLOOKUP(A5,HOP!A:L,12,0)</f>
        <v>806.00</v>
      </c>
      <c r="F5" s="4" t="str">
        <f>VLOOKUP(A5,HOP!A:C,3,0)</f>
        <v>2480357</v>
      </c>
      <c r="G5" s="4">
        <f t="shared" si="0"/>
        <v>0</v>
      </c>
      <c r="H5" s="4" t="str">
        <f t="shared" si="1"/>
        <v>，2480357</v>
      </c>
      <c r="I5" s="4" t="str">
        <f>VLOOKUP(A5,HOP!A:U,21,0)</f>
        <v>直连</v>
      </c>
    </row>
    <row r="6" s="4" customFormat="1" spans="1:9">
      <c r="A6" s="5">
        <v>17706802590</v>
      </c>
      <c r="B6" s="6">
        <v>44645</v>
      </c>
      <c r="C6" s="6">
        <v>44646</v>
      </c>
      <c r="D6" s="4">
        <v>485</v>
      </c>
      <c r="E6" s="4" t="str">
        <f>VLOOKUP(A6,HOP!A:L,12,0)</f>
        <v>485.00</v>
      </c>
      <c r="F6" s="4" t="str">
        <f>VLOOKUP(A6,HOP!A:C,3,0)</f>
        <v>2480400</v>
      </c>
      <c r="G6" s="4">
        <f t="shared" si="0"/>
        <v>0</v>
      </c>
      <c r="H6" s="4" t="str">
        <f t="shared" si="1"/>
        <v>，2480400</v>
      </c>
      <c r="I6" s="4" t="str">
        <f>VLOOKUP(A6,HOP!A:U,21,0)</f>
        <v>直连</v>
      </c>
    </row>
    <row r="7" s="4" customFormat="1" spans="1:9">
      <c r="A7" s="5">
        <v>17707944213</v>
      </c>
      <c r="B7" s="6">
        <v>44645</v>
      </c>
      <c r="C7" s="6">
        <v>44646</v>
      </c>
      <c r="D7" s="4">
        <v>279</v>
      </c>
      <c r="E7" s="4" t="str">
        <f>VLOOKUP(A7,HOP!A:L,12,0)</f>
        <v>279.00</v>
      </c>
      <c r="F7" s="4" t="str">
        <f>VLOOKUP(A7,HOP!A:C,3,0)</f>
        <v>2481108</v>
      </c>
      <c r="G7" s="4">
        <f t="shared" si="0"/>
        <v>0</v>
      </c>
      <c r="H7" s="4" t="str">
        <f t="shared" si="1"/>
        <v>，2481108</v>
      </c>
      <c r="I7" s="4" t="str">
        <f>VLOOKUP(A7,HOP!A:U,21,0)</f>
        <v>直连</v>
      </c>
    </row>
    <row r="8" s="4" customFormat="1" spans="1:9">
      <c r="A8" s="5">
        <v>17708138203</v>
      </c>
      <c r="B8" s="6">
        <v>44645</v>
      </c>
      <c r="C8" s="6">
        <v>44646</v>
      </c>
      <c r="D8" s="4">
        <v>316</v>
      </c>
      <c r="E8" s="4" t="str">
        <f>VLOOKUP(A8,HOP!A:L,12,0)</f>
        <v>316.00</v>
      </c>
      <c r="F8" s="4" t="str">
        <f>VLOOKUP(A8,HOP!A:C,3,0)</f>
        <v>2481228</v>
      </c>
      <c r="G8" s="4">
        <f t="shared" si="0"/>
        <v>0</v>
      </c>
      <c r="H8" s="4" t="str">
        <f t="shared" si="1"/>
        <v>，2481228</v>
      </c>
      <c r="I8" s="4" t="str">
        <f>VLOOKUP(A8,HOP!A:U,21,0)</f>
        <v>直连</v>
      </c>
    </row>
    <row r="9" s="4" customFormat="1" hidden="1" spans="1:9">
      <c r="A9" s="5">
        <v>17708319243</v>
      </c>
      <c r="B9" s="6">
        <v>44645</v>
      </c>
      <c r="C9" s="6">
        <v>44646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17708841951</v>
      </c>
      <c r="B10" s="6">
        <v>44645</v>
      </c>
      <c r="C10" s="6">
        <v>44646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17709015405</v>
      </c>
      <c r="B11" s="6">
        <v>44645</v>
      </c>
      <c r="C11" s="6">
        <v>44646</v>
      </c>
      <c r="D11" s="4">
        <v>805</v>
      </c>
      <c r="E11" s="4" t="str">
        <f>VLOOKUP(A11,HOP!A:L,12,0)</f>
        <v>805.00</v>
      </c>
      <c r="F11" s="4" t="str">
        <f>VLOOKUP(A11,HOP!A:C,3,0)</f>
        <v>2481765</v>
      </c>
      <c r="G11" s="4">
        <f t="shared" si="0"/>
        <v>0</v>
      </c>
      <c r="H11" s="4" t="str">
        <f t="shared" si="1"/>
        <v>，2481765</v>
      </c>
      <c r="I11" s="4" t="str">
        <f>VLOOKUP(A11,HOP!A:U,21,0)</f>
        <v>直连</v>
      </c>
    </row>
    <row r="12" s="4" customFormat="1" spans="1:9">
      <c r="A12" s="5">
        <v>17709071748</v>
      </c>
      <c r="B12" s="6">
        <v>44645</v>
      </c>
      <c r="C12" s="6">
        <v>44646</v>
      </c>
      <c r="D12" s="4">
        <v>223</v>
      </c>
      <c r="E12" s="4" t="str">
        <f>VLOOKUP(A12,HOP!A:L,12,0)</f>
        <v>223.00</v>
      </c>
      <c r="F12" s="4" t="str">
        <f>VLOOKUP(A12,HOP!A:C,3,0)</f>
        <v>2481807</v>
      </c>
      <c r="G12" s="4">
        <f t="shared" si="0"/>
        <v>0</v>
      </c>
      <c r="H12" s="4" t="str">
        <f t="shared" si="1"/>
        <v>，2481807</v>
      </c>
      <c r="I12" s="4" t="str">
        <f>VLOOKUP(A12,HOP!A:U,21,0)</f>
        <v>直连</v>
      </c>
    </row>
    <row r="13" s="4" customFormat="1" hidden="1" spans="1:9">
      <c r="A13" s="5">
        <v>17709211542</v>
      </c>
      <c r="B13" s="6">
        <v>44645</v>
      </c>
      <c r="C13" s="6">
        <v>44646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17709310002</v>
      </c>
      <c r="B14" s="6">
        <v>44645</v>
      </c>
      <c r="C14" s="6">
        <v>44646</v>
      </c>
      <c r="D14" s="4">
        <v>980</v>
      </c>
      <c r="E14" s="4" t="str">
        <f>VLOOKUP(A14,HOP!A:L,12,0)</f>
        <v>980.00</v>
      </c>
      <c r="F14" s="4" t="str">
        <f>VLOOKUP(A14,HOP!A:C,3,0)</f>
        <v>2481981</v>
      </c>
      <c r="G14" s="4">
        <f t="shared" si="0"/>
        <v>0</v>
      </c>
      <c r="H14" s="4" t="str">
        <f t="shared" si="1"/>
        <v>，2481981</v>
      </c>
      <c r="I14" s="4" t="str">
        <f>VLOOKUP(A14,HOP!A:U,21,0)</f>
        <v>直连</v>
      </c>
    </row>
    <row r="15" s="4" customFormat="1" spans="1:9">
      <c r="A15" s="5">
        <v>17709365526</v>
      </c>
      <c r="B15" s="6">
        <v>44645</v>
      </c>
      <c r="C15" s="6">
        <v>44646</v>
      </c>
      <c r="D15" s="4">
        <v>1230</v>
      </c>
      <c r="E15" s="4" t="str">
        <f>VLOOKUP(A15,HOP!A:L,12,0)</f>
        <v>1230.00</v>
      </c>
      <c r="F15" s="4" t="str">
        <f>VLOOKUP(A15,HOP!A:C,3,0)</f>
        <v>2482013</v>
      </c>
      <c r="G15" s="4">
        <f t="shared" si="0"/>
        <v>0</v>
      </c>
      <c r="H15" s="4" t="str">
        <f t="shared" si="1"/>
        <v>，2482013</v>
      </c>
      <c r="I15" s="4" t="str">
        <f>VLOOKUP(A15,HOP!A:U,21,0)</f>
        <v>直连</v>
      </c>
    </row>
    <row r="16" s="4" customFormat="1" spans="1:9">
      <c r="A16" s="5">
        <v>17709433448</v>
      </c>
      <c r="B16" s="6">
        <v>44645</v>
      </c>
      <c r="C16" s="6">
        <v>44646</v>
      </c>
      <c r="D16" s="4">
        <v>174</v>
      </c>
      <c r="E16" s="4" t="str">
        <f>VLOOKUP(A16,HOP!A:L,12,0)</f>
        <v>174.00</v>
      </c>
      <c r="F16" s="4" t="str">
        <f>VLOOKUP(A16,HOP!A:C,3,0)</f>
        <v>2482066</v>
      </c>
      <c r="G16" s="4">
        <f t="shared" si="0"/>
        <v>0</v>
      </c>
      <c r="H16" s="4" t="str">
        <f t="shared" si="1"/>
        <v>，2482066</v>
      </c>
      <c r="I16" s="4" t="str">
        <f>VLOOKUP(A16,HOP!A:U,21,0)</f>
        <v>直连</v>
      </c>
    </row>
    <row r="18" spans="4:4">
      <c r="D18" s="4">
        <f>SUM(D2:D17)</f>
        <v>15448</v>
      </c>
    </row>
    <row r="19" spans="4:4">
      <c r="D19" s="4" t="s">
        <v>100</v>
      </c>
    </row>
    <row r="23" spans="1:1">
      <c r="A23" s="4" t="s">
        <v>101</v>
      </c>
    </row>
    <row r="24" spans="1:1">
      <c r="A24" s="4" t="s">
        <v>102</v>
      </c>
    </row>
  </sheetData>
  <autoFilter ref="A1:XFD19">
    <filterColumn colId="3">
      <filters blank="1">
        <filter val="980"/>
        <filter val="1230"/>
        <filter val="4252"/>
        <filter val="223"/>
        <filter val="174"/>
        <filter val="374"/>
        <filter val="5524"/>
        <filter val="15448 HKD"/>
        <filter val="485"/>
        <filter val="805"/>
        <filter val="316"/>
        <filter val="806"/>
        <filter val="15448"/>
        <filter val="27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</row>
    <row r="2" s="1" customFormat="1" spans="1:21">
      <c r="A2" s="3">
        <v>17709433448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121</v>
      </c>
      <c r="G2" s="1" t="s">
        <v>125</v>
      </c>
      <c r="H2" s="1" t="s">
        <v>126</v>
      </c>
      <c r="I2" s="1" t="s">
        <v>127</v>
      </c>
      <c r="J2" s="1" t="s">
        <v>30</v>
      </c>
      <c r="K2" s="1" t="s">
        <v>128</v>
      </c>
      <c r="L2" s="1" t="s">
        <v>128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</row>
    <row r="3" s="1" customFormat="1" spans="1:21">
      <c r="A3" s="3">
        <v>17709365526</v>
      </c>
      <c r="B3" s="1" t="s">
        <v>121</v>
      </c>
      <c r="C3" s="1" t="s">
        <v>137</v>
      </c>
      <c r="D3" s="1" t="s">
        <v>138</v>
      </c>
      <c r="E3" s="1" t="s">
        <v>139</v>
      </c>
      <c r="F3" s="1" t="s">
        <v>121</v>
      </c>
      <c r="G3" s="1" t="s">
        <v>125</v>
      </c>
      <c r="H3" s="1" t="s">
        <v>126</v>
      </c>
      <c r="I3" s="1" t="s">
        <v>140</v>
      </c>
      <c r="J3" s="1" t="s">
        <v>30</v>
      </c>
      <c r="K3" s="1" t="s">
        <v>141</v>
      </c>
      <c r="L3" s="1" t="s">
        <v>141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142</v>
      </c>
      <c r="S3" s="1" t="s">
        <v>134</v>
      </c>
      <c r="T3" s="1" t="s">
        <v>135</v>
      </c>
      <c r="U3" s="1" t="s">
        <v>136</v>
      </c>
    </row>
    <row r="4" s="1" customFormat="1" spans="1:21">
      <c r="A4" s="3">
        <v>17709310002</v>
      </c>
      <c r="B4" s="1" t="s">
        <v>121</v>
      </c>
      <c r="C4" s="1" t="s">
        <v>143</v>
      </c>
      <c r="D4" s="1" t="s">
        <v>144</v>
      </c>
      <c r="E4" s="1" t="s">
        <v>145</v>
      </c>
      <c r="F4" s="1" t="s">
        <v>121</v>
      </c>
      <c r="G4" s="1" t="s">
        <v>125</v>
      </c>
      <c r="H4" s="1" t="s">
        <v>126</v>
      </c>
      <c r="I4" s="1" t="s">
        <v>146</v>
      </c>
      <c r="J4" s="1" t="s">
        <v>30</v>
      </c>
      <c r="K4" s="1" t="s">
        <v>147</v>
      </c>
      <c r="L4" s="1" t="s">
        <v>147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148</v>
      </c>
      <c r="S4" s="1" t="s">
        <v>134</v>
      </c>
      <c r="T4" s="1" t="s">
        <v>135</v>
      </c>
      <c r="U4" s="1" t="s">
        <v>136</v>
      </c>
    </row>
    <row r="5" s="1" customFormat="1" spans="1:21">
      <c r="A5" s="3">
        <v>17709071748</v>
      </c>
      <c r="B5" s="1" t="s">
        <v>121</v>
      </c>
      <c r="C5" s="1" t="s">
        <v>149</v>
      </c>
      <c r="D5" s="1" t="s">
        <v>150</v>
      </c>
      <c r="E5" s="1" t="s">
        <v>151</v>
      </c>
      <c r="F5" s="1" t="s">
        <v>121</v>
      </c>
      <c r="G5" s="1" t="s">
        <v>125</v>
      </c>
      <c r="H5" s="1" t="s">
        <v>126</v>
      </c>
      <c r="I5" s="1" t="s">
        <v>152</v>
      </c>
      <c r="J5" s="1" t="s">
        <v>30</v>
      </c>
      <c r="K5" s="1" t="s">
        <v>153</v>
      </c>
      <c r="L5" s="1" t="s">
        <v>153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154</v>
      </c>
      <c r="S5" s="1" t="s">
        <v>134</v>
      </c>
      <c r="T5" s="1" t="s">
        <v>135</v>
      </c>
      <c r="U5" s="1" t="s">
        <v>136</v>
      </c>
    </row>
    <row r="6" s="1" customFormat="1" spans="1:21">
      <c r="A6" s="3">
        <v>17709015405</v>
      </c>
      <c r="B6" s="1" t="s">
        <v>121</v>
      </c>
      <c r="C6" s="1" t="s">
        <v>155</v>
      </c>
      <c r="D6" s="1" t="s">
        <v>156</v>
      </c>
      <c r="E6" s="1" t="s">
        <v>157</v>
      </c>
      <c r="F6" s="1" t="s">
        <v>121</v>
      </c>
      <c r="G6" s="1" t="s">
        <v>125</v>
      </c>
      <c r="H6" s="1" t="s">
        <v>126</v>
      </c>
      <c r="I6" s="1" t="s">
        <v>158</v>
      </c>
      <c r="J6" s="1" t="s">
        <v>30</v>
      </c>
      <c r="K6" s="1" t="s">
        <v>159</v>
      </c>
      <c r="L6" s="1" t="s">
        <v>159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160</v>
      </c>
      <c r="S6" s="1" t="s">
        <v>134</v>
      </c>
      <c r="T6" s="1" t="s">
        <v>135</v>
      </c>
      <c r="U6" s="1" t="s">
        <v>136</v>
      </c>
    </row>
    <row r="7" s="1" customFormat="1" spans="1:21">
      <c r="A7" s="3">
        <v>17708138203</v>
      </c>
      <c r="B7" s="1" t="s">
        <v>161</v>
      </c>
      <c r="C7" s="1" t="s">
        <v>162</v>
      </c>
      <c r="D7" s="1" t="s">
        <v>163</v>
      </c>
      <c r="E7" s="1" t="s">
        <v>164</v>
      </c>
      <c r="F7" s="1" t="s">
        <v>121</v>
      </c>
      <c r="G7" s="1" t="s">
        <v>125</v>
      </c>
      <c r="H7" s="1" t="s">
        <v>126</v>
      </c>
      <c r="I7" s="1" t="s">
        <v>165</v>
      </c>
      <c r="J7" s="1" t="s">
        <v>30</v>
      </c>
      <c r="K7" s="1" t="s">
        <v>166</v>
      </c>
      <c r="L7" s="1" t="s">
        <v>166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167</v>
      </c>
      <c r="S7" s="1" t="s">
        <v>134</v>
      </c>
      <c r="T7" s="1" t="s">
        <v>135</v>
      </c>
      <c r="U7" s="1" t="s">
        <v>136</v>
      </c>
    </row>
    <row r="8" s="1" customFormat="1" spans="1:21">
      <c r="A8" s="3">
        <v>17707944213</v>
      </c>
      <c r="B8" s="1" t="s">
        <v>161</v>
      </c>
      <c r="C8" s="1" t="s">
        <v>168</v>
      </c>
      <c r="D8" s="1" t="s">
        <v>169</v>
      </c>
      <c r="E8" s="1" t="s">
        <v>170</v>
      </c>
      <c r="F8" s="1" t="s">
        <v>121</v>
      </c>
      <c r="G8" s="1" t="s">
        <v>125</v>
      </c>
      <c r="H8" s="1" t="s">
        <v>126</v>
      </c>
      <c r="I8" s="1" t="s">
        <v>171</v>
      </c>
      <c r="J8" s="1" t="s">
        <v>30</v>
      </c>
      <c r="K8" s="1" t="s">
        <v>172</v>
      </c>
      <c r="L8" s="1" t="s">
        <v>172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173</v>
      </c>
      <c r="S8" s="1" t="s">
        <v>134</v>
      </c>
      <c r="T8" s="1" t="s">
        <v>135</v>
      </c>
      <c r="U8" s="1" t="s">
        <v>136</v>
      </c>
    </row>
    <row r="9" s="1" customFormat="1" spans="1:21">
      <c r="A9" s="3">
        <v>17706802590</v>
      </c>
      <c r="B9" s="1" t="s">
        <v>161</v>
      </c>
      <c r="C9" s="1" t="s">
        <v>174</v>
      </c>
      <c r="D9" s="1" t="s">
        <v>175</v>
      </c>
      <c r="E9" s="1" t="s">
        <v>176</v>
      </c>
      <c r="F9" s="1" t="s">
        <v>121</v>
      </c>
      <c r="G9" s="1" t="s">
        <v>125</v>
      </c>
      <c r="H9" s="1" t="s">
        <v>126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179</v>
      </c>
      <c r="S9" s="1" t="s">
        <v>134</v>
      </c>
      <c r="T9" s="1" t="s">
        <v>135</v>
      </c>
      <c r="U9" s="1" t="s">
        <v>136</v>
      </c>
    </row>
    <row r="10" s="1" customFormat="1" spans="1:21">
      <c r="A10" s="3">
        <v>17706488306</v>
      </c>
      <c r="B10" s="1" t="s">
        <v>161</v>
      </c>
      <c r="C10" s="1" t="s">
        <v>180</v>
      </c>
      <c r="D10" s="1" t="s">
        <v>181</v>
      </c>
      <c r="E10" s="1" t="s">
        <v>182</v>
      </c>
      <c r="F10" s="1" t="s">
        <v>161</v>
      </c>
      <c r="G10" s="1" t="s">
        <v>125</v>
      </c>
      <c r="H10" s="1" t="s">
        <v>126</v>
      </c>
      <c r="I10" s="1" t="s">
        <v>183</v>
      </c>
      <c r="J10" s="1" t="s">
        <v>30</v>
      </c>
      <c r="K10" s="1" t="s">
        <v>184</v>
      </c>
      <c r="L10" s="1" t="s">
        <v>184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185</v>
      </c>
      <c r="S10" s="1" t="s">
        <v>134</v>
      </c>
      <c r="T10" s="1" t="s">
        <v>135</v>
      </c>
      <c r="U10" s="1" t="s">
        <v>136</v>
      </c>
    </row>
    <row r="11" s="1" customFormat="1" spans="1:21">
      <c r="A11" s="3">
        <v>17699160317</v>
      </c>
      <c r="B11" s="1" t="s">
        <v>186</v>
      </c>
      <c r="C11" s="1" t="s">
        <v>187</v>
      </c>
      <c r="D11" s="1" t="s">
        <v>188</v>
      </c>
      <c r="E11" s="1" t="s">
        <v>189</v>
      </c>
      <c r="F11" s="1" t="s">
        <v>121</v>
      </c>
      <c r="G11" s="1" t="s">
        <v>125</v>
      </c>
      <c r="H11" s="1" t="s">
        <v>126</v>
      </c>
      <c r="I11" s="1" t="s">
        <v>190</v>
      </c>
      <c r="J11" s="1" t="s">
        <v>30</v>
      </c>
      <c r="K11" s="1" t="s">
        <v>191</v>
      </c>
      <c r="L11" s="1" t="s">
        <v>191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192</v>
      </c>
      <c r="S11" s="1" t="s">
        <v>134</v>
      </c>
      <c r="T11" s="1" t="s">
        <v>135</v>
      </c>
      <c r="U11" s="1" t="s">
        <v>136</v>
      </c>
    </row>
    <row r="12" s="1" customFormat="1" spans="1:21">
      <c r="A12" s="3">
        <v>17698422013</v>
      </c>
      <c r="B12" s="1" t="s">
        <v>193</v>
      </c>
      <c r="C12" s="1" t="s">
        <v>194</v>
      </c>
      <c r="D12" s="1" t="s">
        <v>195</v>
      </c>
      <c r="E12" s="1" t="s">
        <v>196</v>
      </c>
      <c r="F12" s="1" t="s">
        <v>161</v>
      </c>
      <c r="G12" s="1" t="s">
        <v>125</v>
      </c>
      <c r="H12" s="1" t="s">
        <v>126</v>
      </c>
      <c r="I12" s="1" t="s">
        <v>197</v>
      </c>
      <c r="J12" s="1" t="s">
        <v>30</v>
      </c>
      <c r="K12" s="1" t="s">
        <v>198</v>
      </c>
      <c r="L12" s="1" t="s">
        <v>198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132</v>
      </c>
      <c r="R12" s="1" t="s">
        <v>199</v>
      </c>
      <c r="S12" s="1" t="s">
        <v>134</v>
      </c>
      <c r="T12" s="1" t="s">
        <v>135</v>
      </c>
      <c r="U12" s="1" t="s">
        <v>136</v>
      </c>
    </row>
    <row r="13" s="1" customFormat="1" spans="1:21">
      <c r="A13" s="3">
        <v>17659146332</v>
      </c>
      <c r="B13" s="1" t="s">
        <v>200</v>
      </c>
      <c r="C13" s="1" t="s">
        <v>201</v>
      </c>
      <c r="D13" s="1" t="s">
        <v>202</v>
      </c>
      <c r="E13" s="1" t="s">
        <v>203</v>
      </c>
      <c r="F13" s="1" t="s">
        <v>186</v>
      </c>
      <c r="G13" s="1" t="s">
        <v>125</v>
      </c>
      <c r="H13" s="1" t="s">
        <v>126</v>
      </c>
      <c r="I13" s="1" t="s">
        <v>204</v>
      </c>
      <c r="J13" s="1" t="s">
        <v>30</v>
      </c>
      <c r="K13" s="1" t="s">
        <v>205</v>
      </c>
      <c r="L13" s="1" t="s">
        <v>205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132</v>
      </c>
      <c r="R13" s="1" t="s">
        <v>206</v>
      </c>
      <c r="S13" s="1" t="s">
        <v>134</v>
      </c>
      <c r="T13" s="1" t="s">
        <v>135</v>
      </c>
      <c r="U13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2022-03-29T02:37:25Z</dcterms:created>
  <dcterms:modified xsi:type="dcterms:W3CDTF">2022-03-29T02:42:24Z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93B1F820A23149EAAEC9424F157E744F</vt:lpwstr>
  </property>
  <property fmtid="{D5CDD505-2E9C-101B-9397-08002B2CF9AE}" pid="3" name="KSOProductBuildVer">
    <vt:lpwstr>2052-11.1.0.11365</vt:lpwstr>
  </property>
</Properties>
</file>