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<sst xmlns="http://schemas.openxmlformats.org/spreadsheetml/2006/main" count="815" uniqueCount="343">
  <si>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</si>
  <si>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</si>
  <si>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</si>
  <si>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</si>
  <si>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</si>
  <si>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</si>
  <si>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</si>
  <si>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</si>
  <si>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</si>
  <si>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</si>
  <si>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</si>
  <si>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</si>
  <si>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</si>
  <si>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</si>
  <si>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</si>
  <si>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</si>
  <si>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</si>
  <si>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</si>
  <si>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</si>
  <si>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</si>
  <si>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</si>
  <si>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</si>
  <si>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</si>
  <si>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</si>
  <si>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</si>
  <si>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17228553624	</t>
  </si>
  <si>
    <t>Ctrip</t>
  </si>
  <si>
    <t>正常</t>
  </si>
  <si>
    <t>[石头城]斯通豪斯百思博客酒店(Stone House Hotel ‘A Bespoke Hotel’)(46068559)</t>
  </si>
  <si>
    <t>双人房（花园区）&lt;不退款&gt;&lt;2人入住&gt;</t>
  </si>
  <si>
    <t>USD</t>
  </si>
  <si>
    <t>Bridge/Julie</t>
  </si>
  <si>
    <t>CA5326220329USD</t>
  </si>
  <si>
    <t>未提现</t>
  </si>
  <si>
    <t>携程开票</t>
  </si>
  <si>
    <t xml:space="preserve">2408515	</t>
  </si>
  <si>
    <t xml:space="preserve">RL10891520	</t>
  </si>
  <si>
    <t xml:space="preserve">17429163890	</t>
  </si>
  <si>
    <t>[曼彻斯特]曼彻斯特波特兰宜必思尚品酒店(Ibis Styles Manchester Portland)(37236203)</t>
  </si>
  <si>
    <t>标准双床房&lt;2人入住&gt;&lt;不退款&gt;&lt;早餐&gt;</t>
  </si>
  <si>
    <t>Maloney/Daisy</t>
  </si>
  <si>
    <t xml:space="preserve">	</t>
  </si>
  <si>
    <t xml:space="preserve">827731	</t>
  </si>
  <si>
    <t xml:space="preserve">17515630033	</t>
  </si>
  <si>
    <t>[山景城]济科酒店(Hotel Zico)(44698543)</t>
  </si>
  <si>
    <t>特大床房&lt;不退款&gt;&lt;2人入住&gt;</t>
  </si>
  <si>
    <t>Wang/Mike,Deadrick/Tara</t>
  </si>
  <si>
    <t xml:space="preserve">2440126	</t>
  </si>
  <si>
    <t xml:space="preserve">17524492637	</t>
  </si>
  <si>
    <t>[阳光岛滩]纽波特海滨度假酒店(Newport Beachside Hotel &amp; Resort)(37203179)</t>
  </si>
  <si>
    <t>城景一卧套房&lt;不退款&gt;&lt;2人入住&gt;</t>
  </si>
  <si>
    <t>Barajas/Teresa</t>
  </si>
  <si>
    <t xml:space="preserve">2442211	</t>
  </si>
  <si>
    <t xml:space="preserve">36803303	</t>
  </si>
  <si>
    <t xml:space="preserve">17581520673	</t>
  </si>
  <si>
    <t>[凤凰城]凤凰城芳德瑞酒店(Found Re Phoenix)(44788910)</t>
  </si>
  <si>
    <t>标准特大床房&lt;不退款&gt;&lt;2人入住&gt;</t>
  </si>
  <si>
    <t>Shingler/Kathryn Lynn,Shingler/Billy Gene</t>
  </si>
  <si>
    <t xml:space="preserve">2453233	</t>
  </si>
  <si>
    <t xml:space="preserve">17598652173	</t>
  </si>
  <si>
    <t>[兰贝斯区]伦敦市政厅丽亭酒店(Park Plaza County Hall London)(37208974)</t>
  </si>
  <si>
    <t>高级双床房&lt;不退款&gt;&lt;2人入住&gt;</t>
  </si>
  <si>
    <t>Ferguson/Angela</t>
  </si>
  <si>
    <t xml:space="preserve">2456835	</t>
  </si>
  <si>
    <t xml:space="preserve">17613839216	</t>
  </si>
  <si>
    <t>[波塔]斯里依斯干达 D 酒店(D Hotel Seri Iskandar)(39626459)</t>
  </si>
  <si>
    <t>标准间&lt;不退款&gt;&lt;2人入住&gt;</t>
  </si>
  <si>
    <t>Misbah/Fida,Misbah/Fida</t>
  </si>
  <si>
    <t xml:space="preserve">2460079	</t>
  </si>
  <si>
    <t xml:space="preserve">17641950699	</t>
  </si>
  <si>
    <t>[阿姆斯特丹]阿姆斯特丹公园中央酒店(Park Centraal Amsterdam)(37207035)</t>
  </si>
  <si>
    <t>豪华房&lt;2人入住&gt;&lt;不退款&gt;&lt;早餐&gt;</t>
  </si>
  <si>
    <t>Nouws/Ineke,Giesbergen/Jan</t>
  </si>
  <si>
    <t xml:space="preserve">2465457	</t>
  </si>
  <si>
    <t xml:space="preserve">17650489900	</t>
  </si>
  <si>
    <t>[古晋]达迈海滩度假村(Damai Beach Resort)(44793747)</t>
  </si>
  <si>
    <t>木屋&lt;不退款&gt;&lt;2人入住&gt;</t>
  </si>
  <si>
    <t>Evaliyno/Angel</t>
  </si>
  <si>
    <t xml:space="preserve">2467866	</t>
  </si>
  <si>
    <t>取消</t>
  </si>
  <si>
    <t xml:space="preserve">17658177436	</t>
  </si>
  <si>
    <t>[关丹]斯里曼加精品酒店(Sri Manja Boutique Hotel)(48056107)</t>
  </si>
  <si>
    <t>高级房(大床)&lt;不退款&gt;&lt;2人入住&gt;</t>
  </si>
  <si>
    <t>Azil/Firdaus</t>
  </si>
  <si>
    <t xml:space="preserve">2469650	</t>
  </si>
  <si>
    <t>退单</t>
  </si>
  <si>
    <t xml:space="preserve">17668421204	</t>
  </si>
  <si>
    <t>[爱丁堡]爱丁堡市西智选假日酒店 - IHG 旗下饭店(Holiday Inn Express Edinburgh City West, an Ihg Hotel)(47986668)</t>
  </si>
  <si>
    <t>标准房&lt;2人入住&gt;&lt;不退款&gt;&lt;早餐&gt;</t>
  </si>
  <si>
    <t>Koivisto/Jukka Tapani</t>
  </si>
  <si>
    <t xml:space="preserve">2472200	</t>
  </si>
  <si>
    <t xml:space="preserve">17686638981	</t>
  </si>
  <si>
    <t>[Ulu Kinta]旅悦酒店(Travelland Hotel)(48377125)</t>
  </si>
  <si>
    <t>小型套房&lt;不退款&gt;&lt;2人入住&gt;</t>
  </si>
  <si>
    <t>Ahmad/Mohd Roslan,Jo/Rita</t>
  </si>
  <si>
    <t xml:space="preserve">2475235	</t>
  </si>
  <si>
    <t xml:space="preserve">17687537794	</t>
  </si>
  <si>
    <t>[新加坡]新加坡圣淘沙索菲特度假村及水疗中心 (Staycation Approved)(Sofitel Singapore Sentosa Resort &amp; Spa (Staycation Approved))(37241146)</t>
  </si>
  <si>
    <t>奢华房&lt;1&gt;&lt;2人入住&gt;&lt;不退款&gt;&lt;早餐&gt;</t>
  </si>
  <si>
    <t>Lim/Jun Hong</t>
  </si>
  <si>
    <t xml:space="preserve">19675595	</t>
  </si>
  <si>
    <t xml:space="preserve">17688820583	</t>
  </si>
  <si>
    <t>[马尼库尔勒翁格尔]巴黎民宿酒店(B&amp;B Hôtel)(37244223)</t>
  </si>
  <si>
    <t>三人房&lt;不退款&gt;&lt;2人入住&gt;</t>
  </si>
  <si>
    <t>PORTRAT/CEDRIC</t>
  </si>
  <si>
    <t xml:space="preserve">SH12149430	</t>
  </si>
  <si>
    <t xml:space="preserve">17690940680	</t>
  </si>
  <si>
    <t>[纽瓦克]纽瓦克自由国际机场万豪费尔菲尔德套房酒店(Fairfield Inn &amp; Suites by Marriott Newark Liberty International Airport)(44695997)</t>
  </si>
  <si>
    <t>双床房&lt;2人入住&gt;&lt;不退款&gt;&lt;早餐&gt;</t>
  </si>
  <si>
    <t>Chen/Yi-Chuan</t>
  </si>
  <si>
    <t xml:space="preserve">2477497	</t>
  </si>
  <si>
    <t xml:space="preserve">74693621	</t>
  </si>
  <si>
    <t xml:space="preserve">17690999243	</t>
  </si>
  <si>
    <t>[埃奇韦尔]伦敦北华美达酒店(Ramada London North)(39034382)</t>
  </si>
  <si>
    <t>标准双人房&lt;不退款&gt;&lt;2人入住&gt;</t>
  </si>
  <si>
    <t>Khan/Farid</t>
  </si>
  <si>
    <t xml:space="preserve">2477509	</t>
  </si>
  <si>
    <t xml:space="preserve">17697562365	</t>
  </si>
  <si>
    <t>[The Wood]尼尔森铁路酒店(Trailways Hotel Nelson)(39626225)</t>
  </si>
  <si>
    <t>池畔无障碍一室房&lt;不退款&gt;&lt;2人入住&gt;</t>
  </si>
  <si>
    <t>Fraser/John and Trudy,Frazer/Paul and Lesley</t>
  </si>
  <si>
    <t xml:space="preserve">2477935	</t>
  </si>
  <si>
    <t xml:space="preserve">17699221462	</t>
  </si>
  <si>
    <t>[迪拜]迪拜珍珠溪贝斯特韦斯特优质酒店(Best Western Plus Pearl Creek Hotel)(37208132)</t>
  </si>
  <si>
    <t>家庭房&lt;不退款&gt;&lt;2人入住&gt;</t>
  </si>
  <si>
    <t>Dekov/Stoyan Todorov</t>
  </si>
  <si>
    <t xml:space="preserve">2478912	</t>
  </si>
  <si>
    <t xml:space="preserve">17706633845	</t>
  </si>
  <si>
    <t>[灵韦]曼彻斯特机场智选假日酒店 - IHG 旗下饭店(Holiday Inn Express Manchester Airport, an Ihg Hotel)(39033537)</t>
  </si>
  <si>
    <t>标准客房&lt;不退款&gt;&lt;2人入住&gt;</t>
  </si>
  <si>
    <t>Bredin/Matt,Rose/Kyle</t>
  </si>
  <si>
    <t xml:space="preserve">17706780547	</t>
  </si>
  <si>
    <t>[全州市]全州华美达酒店(Ramada by Wyndham Jeonju)(37245050)</t>
  </si>
  <si>
    <t>高级双人房&lt;不退款&gt;&lt;2人入住&gt;</t>
  </si>
  <si>
    <t>Ro/SiYoung</t>
  </si>
  <si>
    <t xml:space="preserve">2480381	</t>
  </si>
  <si>
    <t xml:space="preserve">Acknowledged	</t>
  </si>
  <si>
    <t xml:space="preserve">17709197447	</t>
  </si>
  <si>
    <t>[坎昆]火烈鸟坎昆度假酒店(Flamingo Cancun Resort)(37202731)</t>
  </si>
  <si>
    <t>海景房&lt;1&gt;&lt;不退款&gt;&lt;2人入住&gt;</t>
  </si>
  <si>
    <t>KARUZSKI/MARK,IANKELEVICH/MARIIA</t>
  </si>
  <si>
    <t xml:space="preserve">2481914	</t>
  </si>
  <si>
    <t xml:space="preserve">17709911931	</t>
  </si>
  <si>
    <t>[阿拉木图]阿拉木图市中心美居酒店(Mercure Almaty City Center)(44686666)</t>
  </si>
  <si>
    <t>标准双人床房&lt;不退款&gt;&lt;2人入住&gt;</t>
  </si>
  <si>
    <t>LAZATI/HUANUSHI</t>
  </si>
  <si>
    <t xml:space="preserve">2482332	</t>
  </si>
  <si>
    <t xml:space="preserve">227429	</t>
  </si>
  <si>
    <t xml:space="preserve">17716164630	</t>
  </si>
  <si>
    <t>[多伦多]多伦多机场东假日酒店(Holiday Inn Toronto Airport East, an Ihg Hotel)(37205507)</t>
  </si>
  <si>
    <t>特大床房&lt;2人入住&gt;&lt;不退款&gt;</t>
  </si>
  <si>
    <t>Smith/Jefferson</t>
  </si>
  <si>
    <t xml:space="preserve">2483064	</t>
  </si>
  <si>
    <t>，</t>
  </si>
  <si>
    <t xml:space="preserve"> 本期扣款4.8元</t>
  </si>
  <si>
    <t>A220329103820481</t>
  </si>
  <si>
    <t>USD / HKD 当前参考汇率: 7.82807</t>
  </si>
  <si>
    <t>总计：2878.2 USD/
22530.75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</si>
  <si>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</si>
  <si>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</si>
  <si>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</si>
  <si>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</si>
  <si>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</si>
  <si>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</si>
  <si>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</si>
  <si>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</si>
  <si>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</si>
  <si>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</si>
  <si>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</si>
  <si>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</si>
  <si>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</si>
  <si>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</si>
  <si>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</si>
  <si>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</si>
  <si>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</si>
  <si>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</si>
  <si>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2022-03-25</t>
  </si>
  <si>
    <t>2483064</t>
  </si>
  <si>
    <t>多伦多机场东假日酒店</t>
  </si>
  <si>
    <t>Smith Jefferson</t>
  </si>
  <si>
    <t>2022-03-26</t>
  </si>
  <si>
    <t>退房日周结</t>
  </si>
  <si>
    <t>638.25</t>
  </si>
  <si>
    <t>100.00</t>
  </si>
  <si>
    <t>0</t>
  </si>
  <si>
    <t>0.00</t>
  </si>
  <si>
    <t>携程盛景国际直连</t>
  </si>
  <si>
    <t>01.010677</t>
  </si>
  <si>
    <t>2022-03-25 22:09:33</t>
  </si>
  <si>
    <t>否</t>
  </si>
  <si>
    <t>汇智国际旅游发展有限公司</t>
  </si>
  <si>
    <t>直连</t>
  </si>
  <si>
    <t>2482332</t>
  </si>
  <si>
    <t>阿拉木图市中心美居酒店</t>
  </si>
  <si>
    <t>LAZATI HUANUSHI</t>
  </si>
  <si>
    <t>491.45</t>
  </si>
  <si>
    <t>77.00</t>
  </si>
  <si>
    <t>2022-03-25 14:10:11</t>
  </si>
  <si>
    <t>2481914</t>
  </si>
  <si>
    <t>火烈鸟坎昆度假酒店</t>
  </si>
  <si>
    <t>KARUZSKI MARK,IANKELEVICH MARIIA</t>
  </si>
  <si>
    <t>842.49</t>
  </si>
  <si>
    <t>132.00</t>
  </si>
  <si>
    <t>2022-03-25 09:01:58</t>
  </si>
  <si>
    <t>2022-03-24</t>
  </si>
  <si>
    <t>2480381</t>
  </si>
  <si>
    <t>全州华美达酒店</t>
  </si>
  <si>
    <t>Ro SiYoung</t>
  </si>
  <si>
    <t>504.45</t>
  </si>
  <si>
    <t>79.00</t>
  </si>
  <si>
    <t>2022-03-24 08:43:06</t>
  </si>
  <si>
    <t>2480260</t>
  </si>
  <si>
    <t>曼彻斯特机场智选假日酒店</t>
  </si>
  <si>
    <t>Bredin Matt,Rose Kyle</t>
  </si>
  <si>
    <t>740.72</t>
  </si>
  <si>
    <t>116.00</t>
  </si>
  <si>
    <t>2022-03-24 02:15:39</t>
  </si>
  <si>
    <t>2022-03-23</t>
  </si>
  <si>
    <t>2478912</t>
  </si>
  <si>
    <t>迪拜珍珠溪贝斯特韦斯特优质酒店</t>
  </si>
  <si>
    <t>Dekov Stoyan Todorov</t>
  </si>
  <si>
    <t>982.60</t>
  </si>
  <si>
    <t>154.00</t>
  </si>
  <si>
    <t>2022-03-23 07:02:58</t>
  </si>
  <si>
    <t>2022-03-22</t>
  </si>
  <si>
    <t>2477935</t>
  </si>
  <si>
    <t>尼尔森铁路酒店</t>
  </si>
  <si>
    <t>Fraser John and Trudy,Frazer Paul and Lesley</t>
  </si>
  <si>
    <t>2191.07</t>
  </si>
  <si>
    <t>344.00</t>
  </si>
  <si>
    <t>2022-03-22 14:05:00</t>
  </si>
  <si>
    <t>2477509</t>
  </si>
  <si>
    <t>伦敦北华美达酒店</t>
  </si>
  <si>
    <t>Khan Farid</t>
  </si>
  <si>
    <t>299.60</t>
  </si>
  <si>
    <t>47.00</t>
  </si>
  <si>
    <t>2022-03-22 00:12:49</t>
  </si>
  <si>
    <t>2022-03-21</t>
  </si>
  <si>
    <t>2477497</t>
  </si>
  <si>
    <t>纽瓦克自由国际机场万豪费尔菲尔德酒店</t>
  </si>
  <si>
    <t>Chen Yi-Chuan</t>
  </si>
  <si>
    <t>784.05</t>
  </si>
  <si>
    <t>123.00</t>
  </si>
  <si>
    <t>2022-03-21 23:49:12</t>
  </si>
  <si>
    <t>2476227</t>
  </si>
  <si>
    <t>巴黎迪士尼乐园住宿加早餐酒店</t>
  </si>
  <si>
    <t>PORTRAT CEDRIC</t>
  </si>
  <si>
    <t>1198.39</t>
  </si>
  <si>
    <t>188.00</t>
  </si>
  <si>
    <t>2022-03-21 03:40:07</t>
  </si>
  <si>
    <t>2022-03-20</t>
  </si>
  <si>
    <t>2475490</t>
  </si>
  <si>
    <t>新加坡圣淘沙索菲特度假村及水疗中心 (Staycation Approved)</t>
  </si>
  <si>
    <t>Lim Jun Hong</t>
  </si>
  <si>
    <t>1835.83</t>
  </si>
  <si>
    <t>288.00</t>
  </si>
  <si>
    <t>2022-03-20 14:42:29</t>
  </si>
  <si>
    <t>2475235</t>
  </si>
  <si>
    <t>旅行地酒店</t>
  </si>
  <si>
    <t>Ahmad Mohd Roslan,Jo Rita</t>
  </si>
  <si>
    <t>560.95</t>
  </si>
  <si>
    <t>88.00</t>
  </si>
  <si>
    <t>2022-03-20 11:16:04</t>
  </si>
  <si>
    <t>2022-03-18</t>
  </si>
  <si>
    <t>2472200</t>
  </si>
  <si>
    <t>假日爱丁堡城西酒店</t>
  </si>
  <si>
    <t>Koivisto Jukka Tapani</t>
  </si>
  <si>
    <t>311.66</t>
  </si>
  <si>
    <t>49.00</t>
  </si>
  <si>
    <t>2022-03-18 05:50:05</t>
  </si>
  <si>
    <t>2022-03-16</t>
  </si>
  <si>
    <t>2469650</t>
  </si>
  <si>
    <t>斯里曼迦精品酒店</t>
  </si>
  <si>
    <t>Azil Firdaus</t>
  </si>
  <si>
    <t>166.00</t>
  </si>
  <si>
    <t>26.00</t>
  </si>
  <si>
    <t>2022-03-16 15:33:26</t>
  </si>
  <si>
    <t>2022-03-15</t>
  </si>
  <si>
    <t>2467866</t>
  </si>
  <si>
    <t xml:space="preserve">达迈海滩度假村 </t>
  </si>
  <si>
    <t>Evaliyno Angel</t>
  </si>
  <si>
    <t>484.80</t>
  </si>
  <si>
    <t>76.00</t>
  </si>
  <si>
    <t>2022-03-15 14:41:38</t>
  </si>
  <si>
    <t>2022-03-13</t>
  </si>
  <si>
    <t>2465457</t>
  </si>
  <si>
    <t>阿姆斯特丹公园中央酒店</t>
  </si>
  <si>
    <t>Nouws Ineke,Giesbergen Jan</t>
  </si>
  <si>
    <t>1321.30</t>
  </si>
  <si>
    <t>208.00</t>
  </si>
  <si>
    <t>2022-03-13 22:36:01</t>
  </si>
  <si>
    <t>2022-03-10</t>
  </si>
  <si>
    <t>2460079</t>
  </si>
  <si>
    <t>斯里依斯干达 D 酒店</t>
  </si>
  <si>
    <t>Misbah Fida,Misbah Fida</t>
  </si>
  <si>
    <t>221.63</t>
  </si>
  <si>
    <t>35.00</t>
  </si>
  <si>
    <t>2022-03-10 18:20:45</t>
  </si>
  <si>
    <t>2022-03-09</t>
  </si>
  <si>
    <t>2456835</t>
  </si>
  <si>
    <t>伦敦市政厅丽亭酒店</t>
  </si>
  <si>
    <t>Ferguson Angela</t>
  </si>
  <si>
    <t>1557.87</t>
  </si>
  <si>
    <t>246.00</t>
  </si>
  <si>
    <t>2022-03-09 04:06:34</t>
  </si>
  <si>
    <t>2022-03-07</t>
  </si>
  <si>
    <t>2453233</t>
  </si>
  <si>
    <t>凤凰城 FOUND:RE 酒店</t>
  </si>
  <si>
    <t>Shingler Kathryn Lynn,Shingler Billy Gene</t>
  </si>
  <si>
    <t>1443.99</t>
  </si>
  <si>
    <t>228.00</t>
  </si>
  <si>
    <t>2022-03-07 10:18:06</t>
  </si>
  <si>
    <t>2022-03-01</t>
  </si>
  <si>
    <t>2442211</t>
  </si>
  <si>
    <t>纽波特海滨度假酒店</t>
  </si>
  <si>
    <t>Barajas Teresa</t>
  </si>
  <si>
    <t>3035.42</t>
  </si>
  <si>
    <t>480.00</t>
  </si>
  <si>
    <t>48.00</t>
  </si>
  <si>
    <t>-431</t>
  </si>
  <si>
    <t>-2731</t>
  </si>
  <si>
    <t>2022-03-01 12:08:36</t>
  </si>
  <si>
    <t>2022-02-28</t>
  </si>
  <si>
    <t>2440126</t>
  </si>
  <si>
    <t>济科酒店</t>
  </si>
  <si>
    <t>Wang Mike,Deadrick Tara</t>
  </si>
  <si>
    <t>576.07</t>
  </si>
  <si>
    <t>91.00</t>
  </si>
  <si>
    <t>2022-02-28 12:57:29</t>
  </si>
  <si>
    <t>2022-02-20</t>
  </si>
  <si>
    <t>2426023</t>
  </si>
  <si>
    <t>曼彻斯特波特兰宜必思尚品酒店</t>
  </si>
  <si>
    <t>Maloney Daisy</t>
  </si>
  <si>
    <t>469.15</t>
  </si>
  <si>
    <t>74.00</t>
  </si>
  <si>
    <t>2022-02-20 07:49:23</t>
  </si>
  <si>
    <t>2022-01-25</t>
  </si>
  <si>
    <t>2408515</t>
  </si>
  <si>
    <t>斯通豪斯酒店</t>
  </si>
  <si>
    <t>Bridge Julie</t>
  </si>
  <si>
    <t>905.02</t>
  </si>
  <si>
    <t>142.00</t>
  </si>
  <si>
    <t>2022-01-25 05:45:02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</si>
</sst>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0" borderId="3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1" fillId="18" borderId="2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44645</v>
      </c>
      <c r="G2" s="6">
        <v>44646</v>
      </c>
      <c r="H2" s="4">
        <v>1</v>
      </c>
      <c r="I2" s="4">
        <v>1</v>
      </c>
      <c r="J2" s="4">
        <v>1</v>
      </c>
      <c r="K2" s="4" t="s">
        <v>30</v>
      </c>
      <c r="L2" s="4">
        <v>142</v>
      </c>
      <c r="M2" s="4">
        <v>142</v>
      </c>
      <c r="N2" s="4" t="s">
        <v>31</v>
      </c>
      <c r="O2" s="4" t="s">
        <v>32</v>
      </c>
      <c r="P2" s="4" t="s">
        <v>33</v>
      </c>
      <c r="Q2" s="4">
        <v>0</v>
      </c>
      <c r="R2" s="7">
        <v>44586</v>
      </c>
      <c r="S2" s="6">
        <v>44649</v>
      </c>
      <c r="T2" s="4" t="s">
        <v>34</v>
      </c>
      <c r="U2" s="4">
        <v>142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44645</v>
      </c>
      <c r="G3" s="6">
        <v>44646</v>
      </c>
      <c r="H3" s="4">
        <v>1</v>
      </c>
      <c r="I3" s="4">
        <v>1</v>
      </c>
      <c r="J3" s="4">
        <v>1</v>
      </c>
      <c r="K3" s="4" t="s">
        <v>30</v>
      </c>
      <c r="L3" s="4">
        <v>74</v>
      </c>
      <c r="M3" s="4">
        <v>74</v>
      </c>
      <c r="N3" s="4" t="s">
        <v>40</v>
      </c>
      <c r="O3" s="4" t="s">
        <v>32</v>
      </c>
      <c r="P3" s="4" t="s">
        <v>33</v>
      </c>
      <c r="Q3" s="4">
        <v>0</v>
      </c>
      <c r="R3" s="7">
        <v>44612</v>
      </c>
      <c r="S3" s="6">
        <v>44649</v>
      </c>
      <c r="T3" s="4" t="s">
        <v>34</v>
      </c>
      <c r="U3" s="4">
        <v>74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44645</v>
      </c>
      <c r="G4" s="6">
        <v>44646</v>
      </c>
      <c r="H4" s="4">
        <v>1</v>
      </c>
      <c r="I4" s="4">
        <v>1</v>
      </c>
      <c r="J4" s="4">
        <v>1</v>
      </c>
      <c r="K4" s="4" t="s">
        <v>30</v>
      </c>
      <c r="L4" s="4">
        <v>91</v>
      </c>
      <c r="M4" s="4">
        <v>91</v>
      </c>
      <c r="N4" s="4" t="s">
        <v>46</v>
      </c>
      <c r="O4" s="4" t="s">
        <v>32</v>
      </c>
      <c r="P4" s="4" t="s">
        <v>33</v>
      </c>
      <c r="Q4" s="4">
        <v>0</v>
      </c>
      <c r="R4" s="7">
        <v>44620</v>
      </c>
      <c r="S4" s="6">
        <v>44649</v>
      </c>
      <c r="T4" s="4" t="s">
        <v>34</v>
      </c>
      <c r="U4" s="4">
        <v>91</v>
      </c>
      <c r="V4" s="4">
        <v>0</v>
      </c>
      <c r="W4" s="4">
        <v>0</v>
      </c>
      <c r="X4" s="4" t="s">
        <v>47</v>
      </c>
      <c r="Y4" s="4" t="s">
        <v>41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44644</v>
      </c>
      <c r="G5" s="6">
        <v>44646</v>
      </c>
      <c r="H5" s="4">
        <v>1</v>
      </c>
      <c r="I5" s="4">
        <v>2</v>
      </c>
      <c r="J5" s="4">
        <v>2</v>
      </c>
      <c r="K5" s="4" t="s">
        <v>30</v>
      </c>
      <c r="L5" s="4">
        <v>480</v>
      </c>
      <c r="M5" s="4">
        <v>480</v>
      </c>
      <c r="N5" s="4" t="s">
        <v>51</v>
      </c>
      <c r="O5" s="4" t="s">
        <v>32</v>
      </c>
      <c r="P5" s="4" t="s">
        <v>33</v>
      </c>
      <c r="Q5" s="4">
        <v>0</v>
      </c>
      <c r="R5" s="7">
        <v>44621</v>
      </c>
      <c r="S5" s="6">
        <v>44649</v>
      </c>
      <c r="T5" s="4" t="s">
        <v>34</v>
      </c>
      <c r="U5" s="4">
        <v>480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44645</v>
      </c>
      <c r="G6" s="6">
        <v>44646</v>
      </c>
      <c r="H6" s="4">
        <v>1</v>
      </c>
      <c r="I6" s="4">
        <v>1</v>
      </c>
      <c r="J6" s="4">
        <v>1</v>
      </c>
      <c r="K6" s="4" t="s">
        <v>30</v>
      </c>
      <c r="L6" s="4">
        <v>228</v>
      </c>
      <c r="M6" s="4">
        <v>228</v>
      </c>
      <c r="N6" s="4" t="s">
        <v>57</v>
      </c>
      <c r="O6" s="4" t="s">
        <v>32</v>
      </c>
      <c r="P6" s="4" t="s">
        <v>33</v>
      </c>
      <c r="Q6" s="4">
        <v>0</v>
      </c>
      <c r="R6" s="7">
        <v>44627</v>
      </c>
      <c r="S6" s="6">
        <v>44649</v>
      </c>
      <c r="T6" s="4" t="s">
        <v>34</v>
      </c>
      <c r="U6" s="4">
        <v>228</v>
      </c>
      <c r="V6" s="4">
        <v>0</v>
      </c>
      <c r="W6" s="4">
        <v>0</v>
      </c>
      <c r="X6" s="4" t="s">
        <v>58</v>
      </c>
      <c r="Y6" s="4" t="s">
        <v>41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44645</v>
      </c>
      <c r="G7" s="6">
        <v>44646</v>
      </c>
      <c r="H7" s="4">
        <v>1</v>
      </c>
      <c r="I7" s="4">
        <v>1</v>
      </c>
      <c r="J7" s="4">
        <v>1</v>
      </c>
      <c r="K7" s="4" t="s">
        <v>30</v>
      </c>
      <c r="L7" s="4">
        <v>246</v>
      </c>
      <c r="M7" s="4">
        <v>246</v>
      </c>
      <c r="N7" s="4" t="s">
        <v>62</v>
      </c>
      <c r="O7" s="4" t="s">
        <v>32</v>
      </c>
      <c r="P7" s="4" t="s">
        <v>33</v>
      </c>
      <c r="Q7" s="4">
        <v>0</v>
      </c>
      <c r="R7" s="7">
        <v>44629</v>
      </c>
      <c r="S7" s="6">
        <v>44649</v>
      </c>
      <c r="T7" s="4" t="s">
        <v>34</v>
      </c>
      <c r="U7" s="4">
        <v>246</v>
      </c>
      <c r="V7" s="4">
        <v>0</v>
      </c>
      <c r="W7" s="4">
        <v>0</v>
      </c>
      <c r="X7" s="4" t="s">
        <v>63</v>
      </c>
      <c r="Y7" s="4" t="s">
        <v>41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44645</v>
      </c>
      <c r="G8" s="6">
        <v>44646</v>
      </c>
      <c r="H8" s="4">
        <v>1</v>
      </c>
      <c r="I8" s="4">
        <v>1</v>
      </c>
      <c r="J8" s="4">
        <v>1</v>
      </c>
      <c r="K8" s="4" t="s">
        <v>30</v>
      </c>
      <c r="L8" s="4">
        <v>35</v>
      </c>
      <c r="M8" s="4">
        <v>35</v>
      </c>
      <c r="N8" s="4" t="s">
        <v>67</v>
      </c>
      <c r="O8" s="4" t="s">
        <v>32</v>
      </c>
      <c r="P8" s="4" t="s">
        <v>33</v>
      </c>
      <c r="Q8" s="4">
        <v>0</v>
      </c>
      <c r="R8" s="7">
        <v>44630</v>
      </c>
      <c r="S8" s="6">
        <v>44649</v>
      </c>
      <c r="T8" s="4" t="s">
        <v>34</v>
      </c>
      <c r="U8" s="4">
        <v>35</v>
      </c>
      <c r="V8" s="4">
        <v>0</v>
      </c>
      <c r="W8" s="4">
        <v>0</v>
      </c>
      <c r="X8" s="4" t="s">
        <v>68</v>
      </c>
      <c r="Y8" s="4" t="s">
        <v>41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44645</v>
      </c>
      <c r="G9" s="6">
        <v>44646</v>
      </c>
      <c r="H9" s="4">
        <v>1</v>
      </c>
      <c r="I9" s="4">
        <v>1</v>
      </c>
      <c r="J9" s="4">
        <v>1</v>
      </c>
      <c r="K9" s="4" t="s">
        <v>30</v>
      </c>
      <c r="L9" s="4">
        <v>208</v>
      </c>
      <c r="M9" s="4">
        <v>208</v>
      </c>
      <c r="N9" s="4" t="s">
        <v>72</v>
      </c>
      <c r="O9" s="4" t="s">
        <v>32</v>
      </c>
      <c r="P9" s="4" t="s">
        <v>33</v>
      </c>
      <c r="Q9" s="4">
        <v>0</v>
      </c>
      <c r="R9" s="7">
        <v>44633</v>
      </c>
      <c r="S9" s="6">
        <v>44649</v>
      </c>
      <c r="T9" s="4" t="s">
        <v>34</v>
      </c>
      <c r="U9" s="4">
        <v>208</v>
      </c>
      <c r="V9" s="4">
        <v>0</v>
      </c>
      <c r="W9" s="4">
        <v>0</v>
      </c>
      <c r="X9" s="4" t="s">
        <v>73</v>
      </c>
      <c r="Y9" s="4" t="s">
        <v>41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44645</v>
      </c>
      <c r="G10" s="6">
        <v>44646</v>
      </c>
      <c r="H10" s="4">
        <v>1</v>
      </c>
      <c r="I10" s="4">
        <v>1</v>
      </c>
      <c r="J10" s="4">
        <v>1</v>
      </c>
      <c r="K10" s="4" t="s">
        <v>30</v>
      </c>
      <c r="L10" s="4">
        <v>76</v>
      </c>
      <c r="M10" s="4">
        <v>76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44635</v>
      </c>
      <c r="S10" s="6">
        <v>44649</v>
      </c>
      <c r="T10" s="4" t="s">
        <v>34</v>
      </c>
      <c r="U10" s="4">
        <v>76</v>
      </c>
      <c r="V10" s="4">
        <v>0</v>
      </c>
      <c r="W10" s="4">
        <v>0</v>
      </c>
      <c r="X10" s="4" t="s">
        <v>78</v>
      </c>
      <c r="Y10" s="4" t="s">
        <v>41</v>
      </c>
    </row>
    <row r="11" s="4" customFormat="1" spans="1:25">
      <c r="A11" s="4" t="s">
        <v>74</v>
      </c>
      <c r="B11" s="4" t="s">
        <v>26</v>
      </c>
      <c r="C11" s="4" t="s">
        <v>79</v>
      </c>
      <c r="D11" s="4" t="s">
        <v>75</v>
      </c>
      <c r="E11" s="4" t="s">
        <v>76</v>
      </c>
      <c r="F11" s="6">
        <v>44645</v>
      </c>
      <c r="G11" s="6">
        <v>44646</v>
      </c>
      <c r="H11" s="4">
        <v>1</v>
      </c>
      <c r="I11" s="4">
        <v>1</v>
      </c>
      <c r="J11" s="4">
        <v>1</v>
      </c>
      <c r="K11" s="4" t="s">
        <v>30</v>
      </c>
      <c r="L11" s="4">
        <v>-76</v>
      </c>
      <c r="M11" s="4">
        <v>-76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44635</v>
      </c>
      <c r="S11" s="6">
        <v>44649</v>
      </c>
      <c r="T11" s="4" t="s">
        <v>34</v>
      </c>
      <c r="U11" s="4">
        <v>-76</v>
      </c>
      <c r="V11" s="4">
        <v>0</v>
      </c>
      <c r="W11" s="4">
        <v>0</v>
      </c>
      <c r="X11" s="4" t="s">
        <v>78</v>
      </c>
      <c r="Y11" s="4" t="s">
        <v>41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44645</v>
      </c>
      <c r="G12" s="6">
        <v>44646</v>
      </c>
      <c r="H12" s="4">
        <v>1</v>
      </c>
      <c r="I12" s="4">
        <v>1</v>
      </c>
      <c r="J12" s="4">
        <v>1</v>
      </c>
      <c r="K12" s="4" t="s">
        <v>30</v>
      </c>
      <c r="L12" s="4">
        <v>26</v>
      </c>
      <c r="M12" s="4">
        <v>26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44636</v>
      </c>
      <c r="S12" s="6">
        <v>44649</v>
      </c>
      <c r="T12" s="4" t="s">
        <v>34</v>
      </c>
      <c r="U12" s="4">
        <v>26</v>
      </c>
      <c r="V12" s="4">
        <v>0</v>
      </c>
      <c r="W12" s="4">
        <v>0</v>
      </c>
      <c r="X12" s="4" t="s">
        <v>84</v>
      </c>
      <c r="Y12" s="4" t="s">
        <v>41</v>
      </c>
    </row>
    <row r="13" s="4" customFormat="1" spans="1:25">
      <c r="A13" s="4" t="s">
        <v>48</v>
      </c>
      <c r="B13" s="4" t="s">
        <v>26</v>
      </c>
      <c r="C13" s="4" t="s">
        <v>85</v>
      </c>
      <c r="D13" s="4" t="s">
        <v>49</v>
      </c>
      <c r="E13" s="4" t="s">
        <v>50</v>
      </c>
      <c r="F13" s="6">
        <v>44644</v>
      </c>
      <c r="G13" s="6">
        <v>44646</v>
      </c>
      <c r="H13" s="4">
        <v>1</v>
      </c>
      <c r="I13" s="4">
        <v>2</v>
      </c>
      <c r="J13" s="4">
        <v>2</v>
      </c>
      <c r="K13" s="4" t="s">
        <v>30</v>
      </c>
      <c r="L13" s="4">
        <v>-436.8</v>
      </c>
      <c r="M13" s="4">
        <v>-436.8</v>
      </c>
      <c r="N13" s="4" t="s">
        <v>51</v>
      </c>
      <c r="O13" s="4" t="s">
        <v>32</v>
      </c>
      <c r="P13" s="4" t="s">
        <v>33</v>
      </c>
      <c r="Q13" s="4">
        <v>0</v>
      </c>
      <c r="R13" s="7">
        <v>44621</v>
      </c>
      <c r="S13" s="6">
        <v>44649</v>
      </c>
      <c r="T13" s="4" t="s">
        <v>34</v>
      </c>
      <c r="U13" s="4">
        <v>-436.8</v>
      </c>
      <c r="V13" s="4">
        <v>0</v>
      </c>
      <c r="W13" s="4">
        <v>0</v>
      </c>
      <c r="X13" s="4" t="s">
        <v>52</v>
      </c>
      <c r="Y13" s="4" t="s">
        <v>53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44645</v>
      </c>
      <c r="G14" s="6">
        <v>44646</v>
      </c>
      <c r="H14" s="4">
        <v>1</v>
      </c>
      <c r="I14" s="4">
        <v>1</v>
      </c>
      <c r="J14" s="4">
        <v>1</v>
      </c>
      <c r="K14" s="4" t="s">
        <v>30</v>
      </c>
      <c r="L14" s="4">
        <v>49</v>
      </c>
      <c r="M14" s="4">
        <v>49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44638</v>
      </c>
      <c r="S14" s="6">
        <v>44649</v>
      </c>
      <c r="T14" s="4" t="s">
        <v>34</v>
      </c>
      <c r="U14" s="4">
        <v>49</v>
      </c>
      <c r="V14" s="4">
        <v>0</v>
      </c>
      <c r="W14" s="4">
        <v>0</v>
      </c>
      <c r="X14" s="4" t="s">
        <v>90</v>
      </c>
      <c r="Y14" s="4" t="s">
        <v>41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44644</v>
      </c>
      <c r="G15" s="6">
        <v>44646</v>
      </c>
      <c r="H15" s="4">
        <v>1</v>
      </c>
      <c r="I15" s="4">
        <v>2</v>
      </c>
      <c r="J15" s="4">
        <v>2</v>
      </c>
      <c r="K15" s="4" t="s">
        <v>30</v>
      </c>
      <c r="L15" s="4">
        <v>88</v>
      </c>
      <c r="M15" s="4">
        <v>88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44640</v>
      </c>
      <c r="S15" s="6">
        <v>44649</v>
      </c>
      <c r="T15" s="4" t="s">
        <v>34</v>
      </c>
      <c r="U15" s="4">
        <v>88</v>
      </c>
      <c r="V15" s="4">
        <v>0</v>
      </c>
      <c r="W15" s="4">
        <v>0</v>
      </c>
      <c r="X15" s="4" t="s">
        <v>95</v>
      </c>
      <c r="Y15" s="4" t="s">
        <v>41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44645</v>
      </c>
      <c r="G16" s="6">
        <v>44646</v>
      </c>
      <c r="H16" s="4">
        <v>1</v>
      </c>
      <c r="I16" s="4">
        <v>1</v>
      </c>
      <c r="J16" s="4">
        <v>1</v>
      </c>
      <c r="K16" s="4" t="s">
        <v>30</v>
      </c>
      <c r="L16" s="4">
        <v>288</v>
      </c>
      <c r="M16" s="4">
        <v>288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44640</v>
      </c>
      <c r="S16" s="6">
        <v>44649</v>
      </c>
      <c r="T16" s="4" t="s">
        <v>34</v>
      </c>
      <c r="U16" s="4">
        <v>288</v>
      </c>
      <c r="V16" s="4">
        <v>0</v>
      </c>
      <c r="W16" s="4">
        <v>0</v>
      </c>
      <c r="X16" s="4" t="s">
        <v>41</v>
      </c>
      <c r="Y16" s="4" t="s">
        <v>100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44645</v>
      </c>
      <c r="G17" s="6">
        <v>44646</v>
      </c>
      <c r="H17" s="4">
        <v>1</v>
      </c>
      <c r="I17" s="4">
        <v>1</v>
      </c>
      <c r="J17" s="4">
        <v>1</v>
      </c>
      <c r="K17" s="4" t="s">
        <v>30</v>
      </c>
      <c r="L17" s="4">
        <v>188</v>
      </c>
      <c r="M17" s="4">
        <v>188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44641</v>
      </c>
      <c r="S17" s="6">
        <v>44649</v>
      </c>
      <c r="T17" s="4" t="s">
        <v>34</v>
      </c>
      <c r="U17" s="4">
        <v>188</v>
      </c>
      <c r="V17" s="4">
        <v>0</v>
      </c>
      <c r="W17" s="4">
        <v>0</v>
      </c>
      <c r="X17" s="4" t="s">
        <v>41</v>
      </c>
      <c r="Y17" s="4" t="s">
        <v>105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44645</v>
      </c>
      <c r="G18" s="6">
        <v>44646</v>
      </c>
      <c r="H18" s="4">
        <v>1</v>
      </c>
      <c r="I18" s="4">
        <v>1</v>
      </c>
      <c r="J18" s="4">
        <v>1</v>
      </c>
      <c r="K18" s="4" t="s">
        <v>30</v>
      </c>
      <c r="L18" s="4">
        <v>123</v>
      </c>
      <c r="M18" s="4">
        <v>123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44641</v>
      </c>
      <c r="S18" s="6">
        <v>44649</v>
      </c>
      <c r="T18" s="4" t="s">
        <v>34</v>
      </c>
      <c r="U18" s="4">
        <v>123</v>
      </c>
      <c r="V18" s="4">
        <v>0</v>
      </c>
      <c r="W18" s="4">
        <v>0</v>
      </c>
      <c r="X18" s="4" t="s">
        <v>110</v>
      </c>
      <c r="Y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44645</v>
      </c>
      <c r="G19" s="6">
        <v>44646</v>
      </c>
      <c r="H19" s="4">
        <v>1</v>
      </c>
      <c r="I19" s="4">
        <v>1</v>
      </c>
      <c r="J19" s="4">
        <v>1</v>
      </c>
      <c r="K19" s="4" t="s">
        <v>30</v>
      </c>
      <c r="L19" s="4">
        <v>47</v>
      </c>
      <c r="M19" s="4">
        <v>47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44642</v>
      </c>
      <c r="S19" s="6">
        <v>44649</v>
      </c>
      <c r="T19" s="4" t="s">
        <v>34</v>
      </c>
      <c r="U19" s="4">
        <v>47</v>
      </c>
      <c r="V19" s="4">
        <v>0</v>
      </c>
      <c r="W19" s="4">
        <v>0</v>
      </c>
      <c r="X19" s="4" t="s">
        <v>116</v>
      </c>
      <c r="Y19" s="4" t="s">
        <v>41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44644</v>
      </c>
      <c r="G20" s="6">
        <v>44646</v>
      </c>
      <c r="H20" s="4">
        <v>2</v>
      </c>
      <c r="I20" s="4">
        <v>2</v>
      </c>
      <c r="J20" s="4">
        <v>4</v>
      </c>
      <c r="K20" s="4" t="s">
        <v>30</v>
      </c>
      <c r="L20" s="4">
        <v>344</v>
      </c>
      <c r="M20" s="4">
        <v>344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44642</v>
      </c>
      <c r="S20" s="6">
        <v>44649</v>
      </c>
      <c r="T20" s="4" t="s">
        <v>34</v>
      </c>
      <c r="U20" s="4">
        <v>344</v>
      </c>
      <c r="V20" s="4">
        <v>0</v>
      </c>
      <c r="W20" s="4">
        <v>0</v>
      </c>
      <c r="X20" s="4" t="s">
        <v>121</v>
      </c>
      <c r="Y20" s="4" t="s">
        <v>41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44645</v>
      </c>
      <c r="G21" s="6">
        <v>44646</v>
      </c>
      <c r="H21" s="4">
        <v>1</v>
      </c>
      <c r="I21" s="4">
        <v>1</v>
      </c>
      <c r="J21" s="4">
        <v>1</v>
      </c>
      <c r="K21" s="4" t="s">
        <v>30</v>
      </c>
      <c r="L21" s="4">
        <v>154</v>
      </c>
      <c r="M21" s="4">
        <v>154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44643</v>
      </c>
      <c r="S21" s="6">
        <v>44649</v>
      </c>
      <c r="T21" s="4" t="s">
        <v>34</v>
      </c>
      <c r="U21" s="4">
        <v>154</v>
      </c>
      <c r="V21" s="4">
        <v>0</v>
      </c>
      <c r="W21" s="4">
        <v>0</v>
      </c>
      <c r="X21" s="4" t="s">
        <v>126</v>
      </c>
      <c r="Y21" s="4" t="s">
        <v>41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44645</v>
      </c>
      <c r="G22" s="6">
        <v>44646</v>
      </c>
      <c r="H22" s="4">
        <v>1</v>
      </c>
      <c r="I22" s="4">
        <v>1</v>
      </c>
      <c r="J22" s="4">
        <v>1</v>
      </c>
      <c r="K22" s="4" t="s">
        <v>30</v>
      </c>
      <c r="L22" s="4">
        <v>116</v>
      </c>
      <c r="M22" s="4">
        <v>116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44644</v>
      </c>
      <c r="S22" s="6">
        <v>44649</v>
      </c>
      <c r="T22" s="4" t="s">
        <v>34</v>
      </c>
      <c r="U22" s="4">
        <v>116</v>
      </c>
      <c r="V22" s="4">
        <v>0</v>
      </c>
      <c r="W22" s="4">
        <v>0</v>
      </c>
      <c r="X22" s="4" t="s">
        <v>41</v>
      </c>
      <c r="Y22" s="4" t="s">
        <v>41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133</v>
      </c>
      <c r="F23" s="6">
        <v>44645</v>
      </c>
      <c r="G23" s="6">
        <v>44646</v>
      </c>
      <c r="H23" s="4">
        <v>1</v>
      </c>
      <c r="I23" s="4">
        <v>1</v>
      </c>
      <c r="J23" s="4">
        <v>1</v>
      </c>
      <c r="K23" s="4" t="s">
        <v>30</v>
      </c>
      <c r="L23" s="4">
        <v>79</v>
      </c>
      <c r="M23" s="4">
        <v>79</v>
      </c>
      <c r="N23" s="4" t="s">
        <v>134</v>
      </c>
      <c r="O23" s="4" t="s">
        <v>32</v>
      </c>
      <c r="P23" s="4" t="s">
        <v>33</v>
      </c>
      <c r="Q23" s="4">
        <v>0</v>
      </c>
      <c r="R23" s="7">
        <v>44644</v>
      </c>
      <c r="S23" s="6">
        <v>44649</v>
      </c>
      <c r="T23" s="4" t="s">
        <v>34</v>
      </c>
      <c r="U23" s="4">
        <v>79</v>
      </c>
      <c r="V23" s="4">
        <v>0</v>
      </c>
      <c r="W23" s="4">
        <v>0</v>
      </c>
      <c r="X23" s="4" t="s">
        <v>135</v>
      </c>
      <c r="Y23" s="4" t="s">
        <v>136</v>
      </c>
    </row>
    <row r="24" s="4" customFormat="1" spans="1:25">
      <c r="A24" s="4" t="s">
        <v>137</v>
      </c>
      <c r="B24" s="4" t="s">
        <v>26</v>
      </c>
      <c r="C24" s="4" t="s">
        <v>27</v>
      </c>
      <c r="D24" s="4" t="s">
        <v>138</v>
      </c>
      <c r="E24" s="4" t="s">
        <v>139</v>
      </c>
      <c r="F24" s="6">
        <v>44645</v>
      </c>
      <c r="G24" s="6">
        <v>44646</v>
      </c>
      <c r="H24" s="4">
        <v>1</v>
      </c>
      <c r="I24" s="4">
        <v>1</v>
      </c>
      <c r="J24" s="4">
        <v>1</v>
      </c>
      <c r="K24" s="4" t="s">
        <v>30</v>
      </c>
      <c r="L24" s="4">
        <v>132</v>
      </c>
      <c r="M24" s="4">
        <v>132</v>
      </c>
      <c r="N24" s="4" t="s">
        <v>140</v>
      </c>
      <c r="O24" s="4" t="s">
        <v>32</v>
      </c>
      <c r="P24" s="4" t="s">
        <v>33</v>
      </c>
      <c r="Q24" s="4">
        <v>0</v>
      </c>
      <c r="R24" s="7">
        <v>44645</v>
      </c>
      <c r="S24" s="6">
        <v>44649</v>
      </c>
      <c r="T24" s="4" t="s">
        <v>34</v>
      </c>
      <c r="U24" s="4">
        <v>132</v>
      </c>
      <c r="V24" s="4">
        <v>0</v>
      </c>
      <c r="W24" s="4">
        <v>0</v>
      </c>
      <c r="X24" s="4" t="s">
        <v>141</v>
      </c>
      <c r="Y24" s="4" t="s">
        <v>41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143</v>
      </c>
      <c r="E25" s="4" t="s">
        <v>144</v>
      </c>
      <c r="F25" s="6">
        <v>44645</v>
      </c>
      <c r="G25" s="6">
        <v>44646</v>
      </c>
      <c r="H25" s="4">
        <v>1</v>
      </c>
      <c r="I25" s="4">
        <v>1</v>
      </c>
      <c r="J25" s="4">
        <v>1</v>
      </c>
      <c r="K25" s="4" t="s">
        <v>30</v>
      </c>
      <c r="L25" s="4">
        <v>77</v>
      </c>
      <c r="M25" s="4">
        <v>77</v>
      </c>
      <c r="N25" s="4" t="s">
        <v>145</v>
      </c>
      <c r="O25" s="4" t="s">
        <v>32</v>
      </c>
      <c r="P25" s="4" t="s">
        <v>33</v>
      </c>
      <c r="Q25" s="4">
        <v>0</v>
      </c>
      <c r="R25" s="7">
        <v>44645</v>
      </c>
      <c r="S25" s="6">
        <v>44649</v>
      </c>
      <c r="T25" s="4" t="s">
        <v>34</v>
      </c>
      <c r="U25" s="4">
        <v>77</v>
      </c>
      <c r="V25" s="4">
        <v>0</v>
      </c>
      <c r="W25" s="4">
        <v>0</v>
      </c>
      <c r="X25" s="4" t="s">
        <v>146</v>
      </c>
      <c r="Y25" s="4" t="s">
        <v>147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149</v>
      </c>
      <c r="E26" s="4" t="s">
        <v>150</v>
      </c>
      <c r="F26" s="6">
        <v>44645</v>
      </c>
      <c r="G26" s="6">
        <v>44646</v>
      </c>
      <c r="H26" s="4">
        <v>1</v>
      </c>
      <c r="I26" s="4">
        <v>1</v>
      </c>
      <c r="J26" s="4">
        <v>1</v>
      </c>
      <c r="K26" s="4" t="s">
        <v>30</v>
      </c>
      <c r="L26" s="4">
        <v>100</v>
      </c>
      <c r="M26" s="4">
        <v>100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44645</v>
      </c>
      <c r="S26" s="6">
        <v>44649</v>
      </c>
      <c r="T26" s="4" t="s">
        <v>34</v>
      </c>
      <c r="U26" s="4">
        <v>100</v>
      </c>
      <c r="V26" s="4">
        <v>0</v>
      </c>
      <c r="W26" s="4">
        <v>0</v>
      </c>
      <c r="X26" s="4" t="s">
        <v>152</v>
      </c>
      <c r="Y26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3"/>
  <sheetViews>
    <sheetView tabSelected="1" workbookViewId="0">
      <selection activeCell="A31" sqref="A31:A33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153</v>
      </c>
    </row>
    <row r="2" s="4" customFormat="1" spans="1:9">
      <c r="A2" s="5">
        <v>17228553624</v>
      </c>
      <c r="B2" s="6">
        <v>44645</v>
      </c>
      <c r="C2" s="6">
        <v>44646</v>
      </c>
      <c r="D2" s="4">
        <v>142</v>
      </c>
      <c r="E2" s="4" t="str">
        <f>VLOOKUP(A2,HOP!A:L,12,0)</f>
        <v>142.00</v>
      </c>
      <c r="F2" s="4" t="str">
        <f>VLOOKUP(A2,HOP!A:C,3,0)</f>
        <v>2408515</v>
      </c>
      <c r="G2" s="4">
        <f>D2-E2</f>
        <v>0</v>
      </c>
      <c r="H2" s="4" t="str">
        <f>$H$1&amp;F2</f>
        <v>，2408515</v>
      </c>
      <c r="I2" s="4" t="str">
        <f>VLOOKUP(A2,HOP!A:U,21,0)</f>
        <v>直连</v>
      </c>
    </row>
    <row r="3" s="4" customFormat="1" spans="1:9">
      <c r="A3" s="5">
        <v>17429163890</v>
      </c>
      <c r="B3" s="6">
        <v>44645</v>
      </c>
      <c r="C3" s="6">
        <v>44646</v>
      </c>
      <c r="D3" s="4">
        <v>74</v>
      </c>
      <c r="E3" s="4" t="str">
        <f>VLOOKUP(A3,HOP!A:L,12,0)</f>
        <v>74.00</v>
      </c>
      <c r="F3" s="4" t="str">
        <f>VLOOKUP(A3,HOP!A:C,3,0)</f>
        <v>2426023</v>
      </c>
      <c r="G3" s="4">
        <f t="shared" ref="G3:G24" si="0">D3-E3</f>
        <v>0</v>
      </c>
      <c r="H3" s="4" t="str">
        <f t="shared" ref="H3:H24" si="1">$H$1&amp;F3</f>
        <v>，2426023</v>
      </c>
      <c r="I3" s="4" t="str">
        <f>VLOOKUP(A3,HOP!A:U,21,0)</f>
        <v>直连</v>
      </c>
    </row>
    <row r="4" s="4" customFormat="1" spans="1:9">
      <c r="A4" s="5">
        <v>17515630033</v>
      </c>
      <c r="B4" s="6">
        <v>44645</v>
      </c>
      <c r="C4" s="6">
        <v>44646</v>
      </c>
      <c r="D4" s="4">
        <v>91</v>
      </c>
      <c r="E4" s="4" t="str">
        <f>VLOOKUP(A4,HOP!A:L,12,0)</f>
        <v>91.00</v>
      </c>
      <c r="F4" s="4" t="str">
        <f>VLOOKUP(A4,HOP!A:C,3,0)</f>
        <v>2440126</v>
      </c>
      <c r="G4" s="4">
        <f t="shared" si="0"/>
        <v>0</v>
      </c>
      <c r="H4" s="4" t="str">
        <f t="shared" si="1"/>
        <v>，2440126</v>
      </c>
      <c r="I4" s="4" t="str">
        <f>VLOOKUP(A4,HOP!A:U,21,0)</f>
        <v>直连</v>
      </c>
    </row>
    <row r="5" s="4" customFormat="1" spans="1:10">
      <c r="A5" s="5">
        <v>17524492637</v>
      </c>
      <c r="B5" s="6">
        <v>44644</v>
      </c>
      <c r="C5" s="6">
        <v>44646</v>
      </c>
      <c r="D5" s="4">
        <v>43.2</v>
      </c>
      <c r="E5" s="4" t="str">
        <f>VLOOKUP(A5,HOP!A:L,12,0)</f>
        <v>48.00</v>
      </c>
      <c r="F5" s="4" t="str">
        <f>VLOOKUP(A5,HOP!A:C,3,0)</f>
        <v>2442211</v>
      </c>
      <c r="G5" s="4">
        <f t="shared" si="0"/>
        <v>-4.8</v>
      </c>
      <c r="H5" s="4" t="str">
        <f t="shared" si="1"/>
        <v>，2442211</v>
      </c>
      <c r="I5" s="4" t="str">
        <f>VLOOKUP(A5,HOP!A:U,21,0)</f>
        <v>直连</v>
      </c>
      <c r="J5" s="4" t="s">
        <v>154</v>
      </c>
    </row>
    <row r="6" s="4" customFormat="1" spans="1:9">
      <c r="A6" s="5">
        <v>17581520673</v>
      </c>
      <c r="B6" s="6">
        <v>44645</v>
      </c>
      <c r="C6" s="6">
        <v>44646</v>
      </c>
      <c r="D6" s="4">
        <v>228</v>
      </c>
      <c r="E6" s="4" t="str">
        <f>VLOOKUP(A6,HOP!A:L,12,0)</f>
        <v>228.00</v>
      </c>
      <c r="F6" s="4" t="str">
        <f>VLOOKUP(A6,HOP!A:C,3,0)</f>
        <v>2453233</v>
      </c>
      <c r="G6" s="4">
        <f t="shared" si="0"/>
        <v>0</v>
      </c>
      <c r="H6" s="4" t="str">
        <f t="shared" si="1"/>
        <v>，2453233</v>
      </c>
      <c r="I6" s="4" t="str">
        <f>VLOOKUP(A6,HOP!A:U,21,0)</f>
        <v>直连</v>
      </c>
    </row>
    <row r="7" s="4" customFormat="1" spans="1:9">
      <c r="A7" s="5">
        <v>17598652173</v>
      </c>
      <c r="B7" s="6">
        <v>44645</v>
      </c>
      <c r="C7" s="6">
        <v>44646</v>
      </c>
      <c r="D7" s="4">
        <v>246</v>
      </c>
      <c r="E7" s="4" t="str">
        <f>VLOOKUP(A7,HOP!A:L,12,0)</f>
        <v>246.00</v>
      </c>
      <c r="F7" s="4" t="str">
        <f>VLOOKUP(A7,HOP!A:C,3,0)</f>
        <v>2456835</v>
      </c>
      <c r="G7" s="4">
        <f t="shared" si="0"/>
        <v>0</v>
      </c>
      <c r="H7" s="4" t="str">
        <f t="shared" si="1"/>
        <v>，2456835</v>
      </c>
      <c r="I7" s="4" t="str">
        <f>VLOOKUP(A7,HOP!A:U,21,0)</f>
        <v>直连</v>
      </c>
    </row>
    <row r="8" s="4" customFormat="1" spans="1:9">
      <c r="A8" s="5">
        <v>17613839216</v>
      </c>
      <c r="B8" s="6">
        <v>44645</v>
      </c>
      <c r="C8" s="6">
        <v>44646</v>
      </c>
      <c r="D8" s="4">
        <v>35</v>
      </c>
      <c r="E8" s="4" t="str">
        <f>VLOOKUP(A8,HOP!A:L,12,0)</f>
        <v>35.00</v>
      </c>
      <c r="F8" s="4" t="str">
        <f>VLOOKUP(A8,HOP!A:C,3,0)</f>
        <v>2460079</v>
      </c>
      <c r="G8" s="4">
        <f t="shared" si="0"/>
        <v>0</v>
      </c>
      <c r="H8" s="4" t="str">
        <f t="shared" si="1"/>
        <v>，2460079</v>
      </c>
      <c r="I8" s="4" t="str">
        <f>VLOOKUP(A8,HOP!A:U,21,0)</f>
        <v>直连</v>
      </c>
    </row>
    <row r="9" s="4" customFormat="1" spans="1:9">
      <c r="A9" s="5">
        <v>17641950699</v>
      </c>
      <c r="B9" s="6">
        <v>44645</v>
      </c>
      <c r="C9" s="6">
        <v>44646</v>
      </c>
      <c r="D9" s="4">
        <v>208</v>
      </c>
      <c r="E9" s="4" t="str">
        <f>VLOOKUP(A9,HOP!A:L,12,0)</f>
        <v>208.00</v>
      </c>
      <c r="F9" s="4" t="str">
        <f>VLOOKUP(A9,HOP!A:C,3,0)</f>
        <v>2465457</v>
      </c>
      <c r="G9" s="4">
        <f t="shared" si="0"/>
        <v>0</v>
      </c>
      <c r="H9" s="4" t="str">
        <f t="shared" si="1"/>
        <v>，2465457</v>
      </c>
      <c r="I9" s="4" t="str">
        <f>VLOOKUP(A9,HOP!A:U,21,0)</f>
        <v>直连</v>
      </c>
    </row>
    <row r="10" s="4" customFormat="1" hidden="1" spans="1:9">
      <c r="A10" s="5">
        <v>17650489900</v>
      </c>
      <c r="B10" s="6">
        <v>44645</v>
      </c>
      <c r="C10" s="6">
        <v>44646</v>
      </c>
      <c r="D10" s="4">
        <v>0</v>
      </c>
      <c r="E10" s="4" t="str">
        <f>VLOOKUP(A10,HOP!A:L,12,0)</f>
        <v>76.00</v>
      </c>
      <c r="F10" s="4" t="str">
        <f>VLOOKUP(A10,HOP!A:C,3,0)</f>
        <v>2467866</v>
      </c>
      <c r="G10" s="4">
        <f t="shared" si="0"/>
        <v>-76</v>
      </c>
      <c r="H10" s="4" t="str">
        <f t="shared" si="1"/>
        <v>，2467866</v>
      </c>
      <c r="I10" s="4" t="str">
        <f>VLOOKUP(A10,HOP!A:U,21,0)</f>
        <v>直连</v>
      </c>
    </row>
    <row r="11" s="4" customFormat="1" spans="1:9">
      <c r="A11" s="5">
        <v>17658177436</v>
      </c>
      <c r="B11" s="6">
        <v>44645</v>
      </c>
      <c r="C11" s="6">
        <v>44646</v>
      </c>
      <c r="D11" s="4">
        <v>26</v>
      </c>
      <c r="E11" s="4" t="str">
        <f>VLOOKUP(A11,HOP!A:L,12,0)</f>
        <v>26.00</v>
      </c>
      <c r="F11" s="4" t="str">
        <f>VLOOKUP(A11,HOP!A:C,3,0)</f>
        <v>2469650</v>
      </c>
      <c r="G11" s="4">
        <f t="shared" si="0"/>
        <v>0</v>
      </c>
      <c r="H11" s="4" t="str">
        <f t="shared" si="1"/>
        <v>，2469650</v>
      </c>
      <c r="I11" s="4" t="str">
        <f>VLOOKUP(A11,HOP!A:U,21,0)</f>
        <v>直连</v>
      </c>
    </row>
    <row r="12" s="4" customFormat="1" spans="1:9">
      <c r="A12" s="5">
        <v>17668421204</v>
      </c>
      <c r="B12" s="6">
        <v>44645</v>
      </c>
      <c r="C12" s="6">
        <v>44646</v>
      </c>
      <c r="D12" s="4">
        <v>49</v>
      </c>
      <c r="E12" s="4" t="str">
        <f>VLOOKUP(A12,HOP!A:L,12,0)</f>
        <v>49.00</v>
      </c>
      <c r="F12" s="4" t="str">
        <f>VLOOKUP(A12,HOP!A:C,3,0)</f>
        <v>2472200</v>
      </c>
      <c r="G12" s="4">
        <f t="shared" si="0"/>
        <v>0</v>
      </c>
      <c r="H12" s="4" t="str">
        <f t="shared" si="1"/>
        <v>，2472200</v>
      </c>
      <c r="I12" s="4" t="str">
        <f>VLOOKUP(A12,HOP!A:U,21,0)</f>
        <v>直连</v>
      </c>
    </row>
    <row r="13" s="4" customFormat="1" spans="1:9">
      <c r="A13" s="5">
        <v>17686638981</v>
      </c>
      <c r="B13" s="6">
        <v>44644</v>
      </c>
      <c r="C13" s="6">
        <v>44646</v>
      </c>
      <c r="D13" s="4">
        <v>88</v>
      </c>
      <c r="E13" s="4" t="str">
        <f>VLOOKUP(A13,HOP!A:L,12,0)</f>
        <v>88.00</v>
      </c>
      <c r="F13" s="4" t="str">
        <f>VLOOKUP(A13,HOP!A:C,3,0)</f>
        <v>2475235</v>
      </c>
      <c r="G13" s="4">
        <f t="shared" si="0"/>
        <v>0</v>
      </c>
      <c r="H13" s="4" t="str">
        <f t="shared" si="1"/>
        <v>，2475235</v>
      </c>
      <c r="I13" s="4" t="str">
        <f>VLOOKUP(A13,HOP!A:U,21,0)</f>
        <v>直连</v>
      </c>
    </row>
    <row r="14" s="4" customFormat="1" spans="1:9">
      <c r="A14" s="5">
        <v>17687537794</v>
      </c>
      <c r="B14" s="6">
        <v>44645</v>
      </c>
      <c r="C14" s="6">
        <v>44646</v>
      </c>
      <c r="D14" s="4">
        <v>288</v>
      </c>
      <c r="E14" s="4" t="str">
        <f>VLOOKUP(A14,HOP!A:L,12,0)</f>
        <v>288.00</v>
      </c>
      <c r="F14" s="4" t="str">
        <f>VLOOKUP(A14,HOP!A:C,3,0)</f>
        <v>2475490</v>
      </c>
      <c r="G14" s="4">
        <f t="shared" si="0"/>
        <v>0</v>
      </c>
      <c r="H14" s="4" t="str">
        <f t="shared" si="1"/>
        <v>，2475490</v>
      </c>
      <c r="I14" s="4" t="str">
        <f>VLOOKUP(A14,HOP!A:U,21,0)</f>
        <v>直连</v>
      </c>
    </row>
    <row r="15" s="4" customFormat="1" spans="1:9">
      <c r="A15" s="5">
        <v>17688820583</v>
      </c>
      <c r="B15" s="6">
        <v>44645</v>
      </c>
      <c r="C15" s="6">
        <v>44646</v>
      </c>
      <c r="D15" s="4">
        <v>188</v>
      </c>
      <c r="E15" s="4" t="str">
        <f>VLOOKUP(A15,HOP!A:L,12,0)</f>
        <v>188.00</v>
      </c>
      <c r="F15" s="4" t="str">
        <f>VLOOKUP(A15,HOP!A:C,3,0)</f>
        <v>2476227</v>
      </c>
      <c r="G15" s="4">
        <f t="shared" si="0"/>
        <v>0</v>
      </c>
      <c r="H15" s="4" t="str">
        <f t="shared" si="1"/>
        <v>，2476227</v>
      </c>
      <c r="I15" s="4" t="str">
        <f>VLOOKUP(A15,HOP!A:U,21,0)</f>
        <v>直连</v>
      </c>
    </row>
    <row r="16" s="4" customFormat="1" spans="1:9">
      <c r="A16" s="5">
        <v>17690940680</v>
      </c>
      <c r="B16" s="6">
        <v>44645</v>
      </c>
      <c r="C16" s="6">
        <v>44646</v>
      </c>
      <c r="D16" s="4">
        <v>123</v>
      </c>
      <c r="E16" s="4" t="str">
        <f>VLOOKUP(A16,HOP!A:L,12,0)</f>
        <v>123.00</v>
      </c>
      <c r="F16" s="4" t="str">
        <f>VLOOKUP(A16,HOP!A:C,3,0)</f>
        <v>2477497</v>
      </c>
      <c r="G16" s="4">
        <f t="shared" si="0"/>
        <v>0</v>
      </c>
      <c r="H16" s="4" t="str">
        <f t="shared" si="1"/>
        <v>，2477497</v>
      </c>
      <c r="I16" s="4" t="str">
        <f>VLOOKUP(A16,HOP!A:U,21,0)</f>
        <v>直连</v>
      </c>
    </row>
    <row r="17" s="4" customFormat="1" spans="1:9">
      <c r="A17" s="5">
        <v>17690999243</v>
      </c>
      <c r="B17" s="6">
        <v>44645</v>
      </c>
      <c r="C17" s="6">
        <v>44646</v>
      </c>
      <c r="D17" s="4">
        <v>47</v>
      </c>
      <c r="E17" s="4" t="str">
        <f>VLOOKUP(A17,HOP!A:L,12,0)</f>
        <v>47.00</v>
      </c>
      <c r="F17" s="4" t="str">
        <f>VLOOKUP(A17,HOP!A:C,3,0)</f>
        <v>2477509</v>
      </c>
      <c r="G17" s="4">
        <f t="shared" si="0"/>
        <v>0</v>
      </c>
      <c r="H17" s="4" t="str">
        <f t="shared" si="1"/>
        <v>，2477509</v>
      </c>
      <c r="I17" s="4" t="str">
        <f>VLOOKUP(A17,HOP!A:U,21,0)</f>
        <v>直连</v>
      </c>
    </row>
    <row r="18" s="4" customFormat="1" spans="1:9">
      <c r="A18" s="5">
        <v>17697562365</v>
      </c>
      <c r="B18" s="6">
        <v>44644</v>
      </c>
      <c r="C18" s="6">
        <v>44646</v>
      </c>
      <c r="D18" s="4">
        <v>344</v>
      </c>
      <c r="E18" s="4" t="str">
        <f>VLOOKUP(A18,HOP!A:L,12,0)</f>
        <v>344.00</v>
      </c>
      <c r="F18" s="4" t="str">
        <f>VLOOKUP(A18,HOP!A:C,3,0)</f>
        <v>2477935</v>
      </c>
      <c r="G18" s="4">
        <f t="shared" si="0"/>
        <v>0</v>
      </c>
      <c r="H18" s="4" t="str">
        <f t="shared" si="1"/>
        <v>，2477935</v>
      </c>
      <c r="I18" s="4" t="str">
        <f>VLOOKUP(A18,HOP!A:U,21,0)</f>
        <v>直连</v>
      </c>
    </row>
    <row r="19" s="4" customFormat="1" spans="1:9">
      <c r="A19" s="5">
        <v>17699221462</v>
      </c>
      <c r="B19" s="6">
        <v>44645</v>
      </c>
      <c r="C19" s="6">
        <v>44646</v>
      </c>
      <c r="D19" s="4">
        <v>154</v>
      </c>
      <c r="E19" s="4" t="str">
        <f>VLOOKUP(A19,HOP!A:L,12,0)</f>
        <v>154.00</v>
      </c>
      <c r="F19" s="4" t="str">
        <f>VLOOKUP(A19,HOP!A:C,3,0)</f>
        <v>2478912</v>
      </c>
      <c r="G19" s="4">
        <f t="shared" si="0"/>
        <v>0</v>
      </c>
      <c r="H19" s="4" t="str">
        <f t="shared" si="1"/>
        <v>，2478912</v>
      </c>
      <c r="I19" s="4" t="str">
        <f>VLOOKUP(A19,HOP!A:U,21,0)</f>
        <v>直连</v>
      </c>
    </row>
    <row r="20" s="4" customFormat="1" spans="1:9">
      <c r="A20" s="5">
        <v>17706633845</v>
      </c>
      <c r="B20" s="6">
        <v>44645</v>
      </c>
      <c r="C20" s="6">
        <v>44646</v>
      </c>
      <c r="D20" s="4">
        <v>116</v>
      </c>
      <c r="E20" s="4" t="str">
        <f>VLOOKUP(A20,HOP!A:L,12,0)</f>
        <v>116.00</v>
      </c>
      <c r="F20" s="4" t="str">
        <f>VLOOKUP(A20,HOP!A:C,3,0)</f>
        <v>2480260</v>
      </c>
      <c r="G20" s="4">
        <f t="shared" si="0"/>
        <v>0</v>
      </c>
      <c r="H20" s="4" t="str">
        <f t="shared" si="1"/>
        <v>，2480260</v>
      </c>
      <c r="I20" s="4" t="str">
        <f>VLOOKUP(A20,HOP!A:U,21,0)</f>
        <v>直连</v>
      </c>
    </row>
    <row r="21" s="4" customFormat="1" spans="1:9">
      <c r="A21" s="5">
        <v>17706780547</v>
      </c>
      <c r="B21" s="6">
        <v>44645</v>
      </c>
      <c r="C21" s="6">
        <v>44646</v>
      </c>
      <c r="D21" s="4">
        <v>79</v>
      </c>
      <c r="E21" s="4" t="str">
        <f>VLOOKUP(A21,HOP!A:L,12,0)</f>
        <v>79.00</v>
      </c>
      <c r="F21" s="4" t="str">
        <f>VLOOKUP(A21,HOP!A:C,3,0)</f>
        <v>2480381</v>
      </c>
      <c r="G21" s="4">
        <f t="shared" si="0"/>
        <v>0</v>
      </c>
      <c r="H21" s="4" t="str">
        <f t="shared" si="1"/>
        <v>，2480381</v>
      </c>
      <c r="I21" s="4" t="str">
        <f>VLOOKUP(A21,HOP!A:U,21,0)</f>
        <v>直连</v>
      </c>
    </row>
    <row r="22" s="4" customFormat="1" spans="1:9">
      <c r="A22" s="5">
        <v>17709197447</v>
      </c>
      <c r="B22" s="6">
        <v>44645</v>
      </c>
      <c r="C22" s="6">
        <v>44646</v>
      </c>
      <c r="D22" s="4">
        <v>132</v>
      </c>
      <c r="E22" s="4" t="str">
        <f>VLOOKUP(A22,HOP!A:L,12,0)</f>
        <v>132.00</v>
      </c>
      <c r="F22" s="4" t="str">
        <f>VLOOKUP(A22,HOP!A:C,3,0)</f>
        <v>2481914</v>
      </c>
      <c r="G22" s="4">
        <f t="shared" si="0"/>
        <v>0</v>
      </c>
      <c r="H22" s="4" t="str">
        <f t="shared" si="1"/>
        <v>，2481914</v>
      </c>
      <c r="I22" s="4" t="str">
        <f>VLOOKUP(A22,HOP!A:U,21,0)</f>
        <v>直连</v>
      </c>
    </row>
    <row r="23" s="4" customFormat="1" spans="1:9">
      <c r="A23" s="5">
        <v>17709911931</v>
      </c>
      <c r="B23" s="6">
        <v>44645</v>
      </c>
      <c r="C23" s="6">
        <v>44646</v>
      </c>
      <c r="D23" s="4">
        <v>77</v>
      </c>
      <c r="E23" s="4" t="str">
        <f>VLOOKUP(A23,HOP!A:L,12,0)</f>
        <v>77.00</v>
      </c>
      <c r="F23" s="4" t="str">
        <f>VLOOKUP(A23,HOP!A:C,3,0)</f>
        <v>2482332</v>
      </c>
      <c r="G23" s="4">
        <f t="shared" si="0"/>
        <v>0</v>
      </c>
      <c r="H23" s="4" t="str">
        <f t="shared" si="1"/>
        <v>，2482332</v>
      </c>
      <c r="I23" s="4" t="str">
        <f>VLOOKUP(A23,HOP!A:U,21,0)</f>
        <v>直连</v>
      </c>
    </row>
    <row r="24" s="4" customFormat="1" spans="1:9">
      <c r="A24" s="5">
        <v>17716164630</v>
      </c>
      <c r="B24" s="6">
        <v>44645</v>
      </c>
      <c r="C24" s="6">
        <v>44646</v>
      </c>
      <c r="D24" s="4">
        <v>100</v>
      </c>
      <c r="E24" s="4" t="str">
        <f>VLOOKUP(A24,HOP!A:L,12,0)</f>
        <v>100.00</v>
      </c>
      <c r="F24" s="4" t="str">
        <f>VLOOKUP(A24,HOP!A:C,3,0)</f>
        <v>2483064</v>
      </c>
      <c r="G24" s="4">
        <f t="shared" si="0"/>
        <v>0</v>
      </c>
      <c r="H24" s="4" t="str">
        <f t="shared" si="1"/>
        <v>，2483064</v>
      </c>
      <c r="I24" s="4" t="str">
        <f>VLOOKUP(A24,HOP!A:U,21,0)</f>
        <v>直连</v>
      </c>
    </row>
    <row r="26" spans="4:4">
      <c r="D26" s="4">
        <f>SUM(D2:D25)</f>
        <v>2878.2</v>
      </c>
    </row>
    <row r="31" spans="1:1">
      <c r="A31" s="4" t="s">
        <v>155</v>
      </c>
    </row>
    <row r="32" spans="1:1">
      <c r="A32" s="4" t="s">
        <v>156</v>
      </c>
    </row>
    <row r="33" spans="1:1">
      <c r="A33" s="4" t="s">
        <v>157</v>
      </c>
    </row>
  </sheetData>
  <autoFilter ref="A1:XFD26">
    <filterColumn colId="3">
      <filters blank="1">
        <filter val="91"/>
        <filter val="154"/>
        <filter val="116"/>
        <filter val="43.2"/>
        <filter val="2878.2"/>
        <filter val="123"/>
        <filter val="26"/>
        <filter val="228"/>
        <filter val="132"/>
        <filter val="74"/>
        <filter val="35"/>
        <filter val="77"/>
        <filter val="79"/>
        <filter val="100"/>
        <filter val="142"/>
        <filter val="344"/>
        <filter val="246"/>
        <filter val="47"/>
        <filter val="88"/>
        <filter val="188"/>
        <filter val="208"/>
        <filter val="288"/>
        <filter val="4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158</v>
      </c>
      <c r="B1" s="2" t="s">
        <v>159</v>
      </c>
      <c r="C1" s="2" t="s">
        <v>160</v>
      </c>
      <c r="D1" s="2" t="s">
        <v>161</v>
      </c>
      <c r="E1" s="2" t="s">
        <v>13</v>
      </c>
      <c r="F1" s="2" t="s">
        <v>5</v>
      </c>
      <c r="G1" s="2" t="s">
        <v>6</v>
      </c>
      <c r="H1" s="2" t="s">
        <v>162</v>
      </c>
      <c r="I1" s="2" t="s">
        <v>163</v>
      </c>
      <c r="J1" s="2" t="s">
        <v>164</v>
      </c>
      <c r="K1" s="2" t="s">
        <v>165</v>
      </c>
      <c r="L1" s="2" t="s">
        <v>166</v>
      </c>
      <c r="M1" s="2" t="s">
        <v>167</v>
      </c>
      <c r="N1" s="2" t="s">
        <v>168</v>
      </c>
      <c r="O1" s="2" t="s">
        <v>169</v>
      </c>
      <c r="P1" s="2" t="s">
        <v>170</v>
      </c>
      <c r="Q1" s="2" t="s">
        <v>171</v>
      </c>
      <c r="R1" s="2" t="s">
        <v>172</v>
      </c>
      <c r="S1" s="2" t="s">
        <v>173</v>
      </c>
      <c r="T1" s="2" t="s">
        <v>174</v>
      </c>
      <c r="U1" s="2" t="s">
        <v>175</v>
      </c>
    </row>
    <row r="2" s="1" customFormat="1" spans="1:21">
      <c r="A2" s="3">
        <v>17716164630</v>
      </c>
      <c r="B2" s="1" t="s">
        <v>176</v>
      </c>
      <c r="C2" s="1" t="s">
        <v>177</v>
      </c>
      <c r="D2" s="1" t="s">
        <v>178</v>
      </c>
      <c r="E2" s="1" t="s">
        <v>179</v>
      </c>
      <c r="F2" s="1" t="s">
        <v>176</v>
      </c>
      <c r="G2" s="1" t="s">
        <v>180</v>
      </c>
      <c r="H2" s="1" t="s">
        <v>181</v>
      </c>
      <c r="I2" s="1" t="s">
        <v>182</v>
      </c>
      <c r="J2" s="1" t="s">
        <v>30</v>
      </c>
      <c r="K2" s="1" t="s">
        <v>183</v>
      </c>
      <c r="L2" s="1" t="s">
        <v>183</v>
      </c>
      <c r="M2" s="1" t="s">
        <v>184</v>
      </c>
      <c r="N2" s="1" t="s">
        <v>184</v>
      </c>
      <c r="O2" s="1" t="s">
        <v>185</v>
      </c>
      <c r="P2" s="1" t="s">
        <v>186</v>
      </c>
      <c r="Q2" s="1" t="s">
        <v>187</v>
      </c>
      <c r="R2" s="1" t="s">
        <v>188</v>
      </c>
      <c r="S2" s="1" t="s">
        <v>189</v>
      </c>
      <c r="T2" s="1" t="s">
        <v>190</v>
      </c>
      <c r="U2" s="1" t="s">
        <v>191</v>
      </c>
    </row>
    <row r="3" s="1" customFormat="1" spans="1:21">
      <c r="A3" s="3">
        <v>17709911931</v>
      </c>
      <c r="B3" s="1" t="s">
        <v>176</v>
      </c>
      <c r="C3" s="1" t="s">
        <v>192</v>
      </c>
      <c r="D3" s="1" t="s">
        <v>193</v>
      </c>
      <c r="E3" s="1" t="s">
        <v>194</v>
      </c>
      <c r="F3" s="1" t="s">
        <v>176</v>
      </c>
      <c r="G3" s="1" t="s">
        <v>180</v>
      </c>
      <c r="H3" s="1" t="s">
        <v>181</v>
      </c>
      <c r="I3" s="1" t="s">
        <v>195</v>
      </c>
      <c r="J3" s="1" t="s">
        <v>30</v>
      </c>
      <c r="K3" s="1" t="s">
        <v>196</v>
      </c>
      <c r="L3" s="1" t="s">
        <v>196</v>
      </c>
      <c r="M3" s="1" t="s">
        <v>184</v>
      </c>
      <c r="N3" s="1" t="s">
        <v>184</v>
      </c>
      <c r="O3" s="1" t="s">
        <v>185</v>
      </c>
      <c r="P3" s="1" t="s">
        <v>186</v>
      </c>
      <c r="Q3" s="1" t="s">
        <v>187</v>
      </c>
      <c r="R3" s="1" t="s">
        <v>197</v>
      </c>
      <c r="S3" s="1" t="s">
        <v>189</v>
      </c>
      <c r="T3" s="1" t="s">
        <v>190</v>
      </c>
      <c r="U3" s="1" t="s">
        <v>191</v>
      </c>
    </row>
    <row r="4" s="1" customFormat="1" spans="1:21">
      <c r="A4" s="3">
        <v>17709197447</v>
      </c>
      <c r="B4" s="1" t="s">
        <v>176</v>
      </c>
      <c r="C4" s="1" t="s">
        <v>198</v>
      </c>
      <c r="D4" s="1" t="s">
        <v>199</v>
      </c>
      <c r="E4" s="1" t="s">
        <v>200</v>
      </c>
      <c r="F4" s="1" t="s">
        <v>176</v>
      </c>
      <c r="G4" s="1" t="s">
        <v>180</v>
      </c>
      <c r="H4" s="1" t="s">
        <v>181</v>
      </c>
      <c r="I4" s="1" t="s">
        <v>201</v>
      </c>
      <c r="J4" s="1" t="s">
        <v>30</v>
      </c>
      <c r="K4" s="1" t="s">
        <v>202</v>
      </c>
      <c r="L4" s="1" t="s">
        <v>202</v>
      </c>
      <c r="M4" s="1" t="s">
        <v>184</v>
      </c>
      <c r="N4" s="1" t="s">
        <v>184</v>
      </c>
      <c r="O4" s="1" t="s">
        <v>185</v>
      </c>
      <c r="P4" s="1" t="s">
        <v>186</v>
      </c>
      <c r="Q4" s="1" t="s">
        <v>187</v>
      </c>
      <c r="R4" s="1" t="s">
        <v>203</v>
      </c>
      <c r="S4" s="1" t="s">
        <v>189</v>
      </c>
      <c r="T4" s="1" t="s">
        <v>190</v>
      </c>
      <c r="U4" s="1" t="s">
        <v>191</v>
      </c>
    </row>
    <row r="5" s="1" customFormat="1" spans="1:21">
      <c r="A5" s="3">
        <v>17706780547</v>
      </c>
      <c r="B5" s="1" t="s">
        <v>204</v>
      </c>
      <c r="C5" s="1" t="s">
        <v>205</v>
      </c>
      <c r="D5" s="1" t="s">
        <v>206</v>
      </c>
      <c r="E5" s="1" t="s">
        <v>207</v>
      </c>
      <c r="F5" s="1" t="s">
        <v>176</v>
      </c>
      <c r="G5" s="1" t="s">
        <v>180</v>
      </c>
      <c r="H5" s="1" t="s">
        <v>181</v>
      </c>
      <c r="I5" s="1" t="s">
        <v>208</v>
      </c>
      <c r="J5" s="1" t="s">
        <v>30</v>
      </c>
      <c r="K5" s="1" t="s">
        <v>209</v>
      </c>
      <c r="L5" s="1" t="s">
        <v>209</v>
      </c>
      <c r="M5" s="1" t="s">
        <v>184</v>
      </c>
      <c r="N5" s="1" t="s">
        <v>184</v>
      </c>
      <c r="O5" s="1" t="s">
        <v>185</v>
      </c>
      <c r="P5" s="1" t="s">
        <v>186</v>
      </c>
      <c r="Q5" s="1" t="s">
        <v>187</v>
      </c>
      <c r="R5" s="1" t="s">
        <v>210</v>
      </c>
      <c r="S5" s="1" t="s">
        <v>189</v>
      </c>
      <c r="T5" s="1" t="s">
        <v>190</v>
      </c>
      <c r="U5" s="1" t="s">
        <v>191</v>
      </c>
    </row>
    <row r="6" s="1" customFormat="1" spans="1:21">
      <c r="A6" s="3">
        <v>17706633845</v>
      </c>
      <c r="B6" s="1" t="s">
        <v>204</v>
      </c>
      <c r="C6" s="1" t="s">
        <v>211</v>
      </c>
      <c r="D6" s="1" t="s">
        <v>212</v>
      </c>
      <c r="E6" s="1" t="s">
        <v>213</v>
      </c>
      <c r="F6" s="1" t="s">
        <v>176</v>
      </c>
      <c r="G6" s="1" t="s">
        <v>180</v>
      </c>
      <c r="H6" s="1" t="s">
        <v>181</v>
      </c>
      <c r="I6" s="1" t="s">
        <v>214</v>
      </c>
      <c r="J6" s="1" t="s">
        <v>30</v>
      </c>
      <c r="K6" s="1" t="s">
        <v>215</v>
      </c>
      <c r="L6" s="1" t="s">
        <v>215</v>
      </c>
      <c r="M6" s="1" t="s">
        <v>184</v>
      </c>
      <c r="N6" s="1" t="s">
        <v>184</v>
      </c>
      <c r="O6" s="1" t="s">
        <v>185</v>
      </c>
      <c r="P6" s="1" t="s">
        <v>186</v>
      </c>
      <c r="Q6" s="1" t="s">
        <v>187</v>
      </c>
      <c r="R6" s="1" t="s">
        <v>216</v>
      </c>
      <c r="S6" s="1" t="s">
        <v>189</v>
      </c>
      <c r="T6" s="1" t="s">
        <v>190</v>
      </c>
      <c r="U6" s="1" t="s">
        <v>191</v>
      </c>
    </row>
    <row r="7" s="1" customFormat="1" spans="1:21">
      <c r="A7" s="3">
        <v>17699221462</v>
      </c>
      <c r="B7" s="1" t="s">
        <v>217</v>
      </c>
      <c r="C7" s="1" t="s">
        <v>218</v>
      </c>
      <c r="D7" s="1" t="s">
        <v>219</v>
      </c>
      <c r="E7" s="1" t="s">
        <v>220</v>
      </c>
      <c r="F7" s="1" t="s">
        <v>176</v>
      </c>
      <c r="G7" s="1" t="s">
        <v>180</v>
      </c>
      <c r="H7" s="1" t="s">
        <v>181</v>
      </c>
      <c r="I7" s="1" t="s">
        <v>221</v>
      </c>
      <c r="J7" s="1" t="s">
        <v>30</v>
      </c>
      <c r="K7" s="1" t="s">
        <v>222</v>
      </c>
      <c r="L7" s="1" t="s">
        <v>222</v>
      </c>
      <c r="M7" s="1" t="s">
        <v>184</v>
      </c>
      <c r="N7" s="1" t="s">
        <v>184</v>
      </c>
      <c r="O7" s="1" t="s">
        <v>185</v>
      </c>
      <c r="P7" s="1" t="s">
        <v>186</v>
      </c>
      <c r="Q7" s="1" t="s">
        <v>187</v>
      </c>
      <c r="R7" s="1" t="s">
        <v>223</v>
      </c>
      <c r="S7" s="1" t="s">
        <v>189</v>
      </c>
      <c r="T7" s="1" t="s">
        <v>190</v>
      </c>
      <c r="U7" s="1" t="s">
        <v>191</v>
      </c>
    </row>
    <row r="8" s="1" customFormat="1" spans="1:21">
      <c r="A8" s="3">
        <v>17697562365</v>
      </c>
      <c r="B8" s="1" t="s">
        <v>224</v>
      </c>
      <c r="C8" s="1" t="s">
        <v>225</v>
      </c>
      <c r="D8" s="1" t="s">
        <v>226</v>
      </c>
      <c r="E8" s="1" t="s">
        <v>227</v>
      </c>
      <c r="F8" s="1" t="s">
        <v>204</v>
      </c>
      <c r="G8" s="1" t="s">
        <v>180</v>
      </c>
      <c r="H8" s="1" t="s">
        <v>181</v>
      </c>
      <c r="I8" s="1" t="s">
        <v>228</v>
      </c>
      <c r="J8" s="1" t="s">
        <v>30</v>
      </c>
      <c r="K8" s="1" t="s">
        <v>229</v>
      </c>
      <c r="L8" s="1" t="s">
        <v>229</v>
      </c>
      <c r="M8" s="1" t="s">
        <v>184</v>
      </c>
      <c r="N8" s="1" t="s">
        <v>184</v>
      </c>
      <c r="O8" s="1" t="s">
        <v>185</v>
      </c>
      <c r="P8" s="1" t="s">
        <v>186</v>
      </c>
      <c r="Q8" s="1" t="s">
        <v>187</v>
      </c>
      <c r="R8" s="1" t="s">
        <v>230</v>
      </c>
      <c r="S8" s="1" t="s">
        <v>189</v>
      </c>
      <c r="T8" s="1" t="s">
        <v>190</v>
      </c>
      <c r="U8" s="1" t="s">
        <v>191</v>
      </c>
    </row>
    <row r="9" s="1" customFormat="1" spans="1:21">
      <c r="A9" s="3">
        <v>17690999243</v>
      </c>
      <c r="B9" s="1" t="s">
        <v>224</v>
      </c>
      <c r="C9" s="1" t="s">
        <v>231</v>
      </c>
      <c r="D9" s="1" t="s">
        <v>232</v>
      </c>
      <c r="E9" s="1" t="s">
        <v>233</v>
      </c>
      <c r="F9" s="1" t="s">
        <v>176</v>
      </c>
      <c r="G9" s="1" t="s">
        <v>180</v>
      </c>
      <c r="H9" s="1" t="s">
        <v>181</v>
      </c>
      <c r="I9" s="1" t="s">
        <v>234</v>
      </c>
      <c r="J9" s="1" t="s">
        <v>30</v>
      </c>
      <c r="K9" s="1" t="s">
        <v>235</v>
      </c>
      <c r="L9" s="1" t="s">
        <v>235</v>
      </c>
      <c r="M9" s="1" t="s">
        <v>184</v>
      </c>
      <c r="N9" s="1" t="s">
        <v>184</v>
      </c>
      <c r="O9" s="1" t="s">
        <v>185</v>
      </c>
      <c r="P9" s="1" t="s">
        <v>186</v>
      </c>
      <c r="Q9" s="1" t="s">
        <v>187</v>
      </c>
      <c r="R9" s="1" t="s">
        <v>236</v>
      </c>
      <c r="S9" s="1" t="s">
        <v>189</v>
      </c>
      <c r="T9" s="1" t="s">
        <v>190</v>
      </c>
      <c r="U9" s="1" t="s">
        <v>191</v>
      </c>
    </row>
    <row r="10" s="1" customFormat="1" spans="1:21">
      <c r="A10" s="3">
        <v>17690940680</v>
      </c>
      <c r="B10" s="1" t="s">
        <v>237</v>
      </c>
      <c r="C10" s="1" t="s">
        <v>238</v>
      </c>
      <c r="D10" s="1" t="s">
        <v>239</v>
      </c>
      <c r="E10" s="1" t="s">
        <v>240</v>
      </c>
      <c r="F10" s="1" t="s">
        <v>176</v>
      </c>
      <c r="G10" s="1" t="s">
        <v>180</v>
      </c>
      <c r="H10" s="1" t="s">
        <v>181</v>
      </c>
      <c r="I10" s="1" t="s">
        <v>241</v>
      </c>
      <c r="J10" s="1" t="s">
        <v>30</v>
      </c>
      <c r="K10" s="1" t="s">
        <v>242</v>
      </c>
      <c r="L10" s="1" t="s">
        <v>242</v>
      </c>
      <c r="M10" s="1" t="s">
        <v>184</v>
      </c>
      <c r="N10" s="1" t="s">
        <v>184</v>
      </c>
      <c r="O10" s="1" t="s">
        <v>185</v>
      </c>
      <c r="P10" s="1" t="s">
        <v>186</v>
      </c>
      <c r="Q10" s="1" t="s">
        <v>187</v>
      </c>
      <c r="R10" s="1" t="s">
        <v>243</v>
      </c>
      <c r="S10" s="1" t="s">
        <v>189</v>
      </c>
      <c r="T10" s="1" t="s">
        <v>190</v>
      </c>
      <c r="U10" s="1" t="s">
        <v>191</v>
      </c>
    </row>
    <row r="11" s="1" customFormat="1" spans="1:21">
      <c r="A11" s="3">
        <v>17688820583</v>
      </c>
      <c r="B11" s="1" t="s">
        <v>237</v>
      </c>
      <c r="C11" s="1" t="s">
        <v>244</v>
      </c>
      <c r="D11" s="1" t="s">
        <v>245</v>
      </c>
      <c r="E11" s="1" t="s">
        <v>246</v>
      </c>
      <c r="F11" s="1" t="s">
        <v>176</v>
      </c>
      <c r="G11" s="1" t="s">
        <v>180</v>
      </c>
      <c r="H11" s="1" t="s">
        <v>181</v>
      </c>
      <c r="I11" s="1" t="s">
        <v>247</v>
      </c>
      <c r="J11" s="1" t="s">
        <v>30</v>
      </c>
      <c r="K11" s="1" t="s">
        <v>248</v>
      </c>
      <c r="L11" s="1" t="s">
        <v>248</v>
      </c>
      <c r="M11" s="1" t="s">
        <v>184</v>
      </c>
      <c r="N11" s="1" t="s">
        <v>184</v>
      </c>
      <c r="O11" s="1" t="s">
        <v>185</v>
      </c>
      <c r="P11" s="1" t="s">
        <v>186</v>
      </c>
      <c r="Q11" s="1" t="s">
        <v>187</v>
      </c>
      <c r="R11" s="1" t="s">
        <v>249</v>
      </c>
      <c r="S11" s="1" t="s">
        <v>189</v>
      </c>
      <c r="T11" s="1" t="s">
        <v>190</v>
      </c>
      <c r="U11" s="1" t="s">
        <v>191</v>
      </c>
    </row>
    <row r="12" s="1" customFormat="1" spans="1:21">
      <c r="A12" s="3">
        <v>17687537794</v>
      </c>
      <c r="B12" s="1" t="s">
        <v>250</v>
      </c>
      <c r="C12" s="1" t="s">
        <v>251</v>
      </c>
      <c r="D12" s="1" t="s">
        <v>252</v>
      </c>
      <c r="E12" s="1" t="s">
        <v>253</v>
      </c>
      <c r="F12" s="1" t="s">
        <v>176</v>
      </c>
      <c r="G12" s="1" t="s">
        <v>180</v>
      </c>
      <c r="H12" s="1" t="s">
        <v>181</v>
      </c>
      <c r="I12" s="1" t="s">
        <v>254</v>
      </c>
      <c r="J12" s="1" t="s">
        <v>30</v>
      </c>
      <c r="K12" s="1" t="s">
        <v>255</v>
      </c>
      <c r="L12" s="1" t="s">
        <v>255</v>
      </c>
      <c r="M12" s="1" t="s">
        <v>184</v>
      </c>
      <c r="N12" s="1" t="s">
        <v>184</v>
      </c>
      <c r="O12" s="1" t="s">
        <v>185</v>
      </c>
      <c r="P12" s="1" t="s">
        <v>186</v>
      </c>
      <c r="Q12" s="1" t="s">
        <v>187</v>
      </c>
      <c r="R12" s="1" t="s">
        <v>256</v>
      </c>
      <c r="S12" s="1" t="s">
        <v>189</v>
      </c>
      <c r="T12" s="1" t="s">
        <v>190</v>
      </c>
      <c r="U12" s="1" t="s">
        <v>191</v>
      </c>
    </row>
    <row r="13" s="1" customFormat="1" spans="1:21">
      <c r="A13" s="3">
        <v>17686638981</v>
      </c>
      <c r="B13" s="1" t="s">
        <v>250</v>
      </c>
      <c r="C13" s="1" t="s">
        <v>257</v>
      </c>
      <c r="D13" s="1" t="s">
        <v>258</v>
      </c>
      <c r="E13" s="1" t="s">
        <v>259</v>
      </c>
      <c r="F13" s="1" t="s">
        <v>204</v>
      </c>
      <c r="G13" s="1" t="s">
        <v>180</v>
      </c>
      <c r="H13" s="1" t="s">
        <v>181</v>
      </c>
      <c r="I13" s="1" t="s">
        <v>260</v>
      </c>
      <c r="J13" s="1" t="s">
        <v>30</v>
      </c>
      <c r="K13" s="1" t="s">
        <v>261</v>
      </c>
      <c r="L13" s="1" t="s">
        <v>261</v>
      </c>
      <c r="M13" s="1" t="s">
        <v>184</v>
      </c>
      <c r="N13" s="1" t="s">
        <v>184</v>
      </c>
      <c r="O13" s="1" t="s">
        <v>185</v>
      </c>
      <c r="P13" s="1" t="s">
        <v>186</v>
      </c>
      <c r="Q13" s="1" t="s">
        <v>187</v>
      </c>
      <c r="R13" s="1" t="s">
        <v>262</v>
      </c>
      <c r="S13" s="1" t="s">
        <v>189</v>
      </c>
      <c r="T13" s="1" t="s">
        <v>190</v>
      </c>
      <c r="U13" s="1" t="s">
        <v>191</v>
      </c>
    </row>
    <row r="14" s="1" customFormat="1" spans="1:21">
      <c r="A14" s="3">
        <v>17668421204</v>
      </c>
      <c r="B14" s="1" t="s">
        <v>263</v>
      </c>
      <c r="C14" s="1" t="s">
        <v>264</v>
      </c>
      <c r="D14" s="1" t="s">
        <v>265</v>
      </c>
      <c r="E14" s="1" t="s">
        <v>266</v>
      </c>
      <c r="F14" s="1" t="s">
        <v>176</v>
      </c>
      <c r="G14" s="1" t="s">
        <v>180</v>
      </c>
      <c r="H14" s="1" t="s">
        <v>181</v>
      </c>
      <c r="I14" s="1" t="s">
        <v>267</v>
      </c>
      <c r="J14" s="1" t="s">
        <v>30</v>
      </c>
      <c r="K14" s="1" t="s">
        <v>268</v>
      </c>
      <c r="L14" s="1" t="s">
        <v>268</v>
      </c>
      <c r="M14" s="1" t="s">
        <v>184</v>
      </c>
      <c r="N14" s="1" t="s">
        <v>184</v>
      </c>
      <c r="O14" s="1" t="s">
        <v>185</v>
      </c>
      <c r="P14" s="1" t="s">
        <v>186</v>
      </c>
      <c r="Q14" s="1" t="s">
        <v>187</v>
      </c>
      <c r="R14" s="1" t="s">
        <v>269</v>
      </c>
      <c r="S14" s="1" t="s">
        <v>189</v>
      </c>
      <c r="T14" s="1" t="s">
        <v>190</v>
      </c>
      <c r="U14" s="1" t="s">
        <v>191</v>
      </c>
    </row>
    <row r="15" s="1" customFormat="1" spans="1:21">
      <c r="A15" s="3">
        <v>17658177436</v>
      </c>
      <c r="B15" s="1" t="s">
        <v>270</v>
      </c>
      <c r="C15" s="1" t="s">
        <v>271</v>
      </c>
      <c r="D15" s="1" t="s">
        <v>272</v>
      </c>
      <c r="E15" s="1" t="s">
        <v>273</v>
      </c>
      <c r="F15" s="1" t="s">
        <v>176</v>
      </c>
      <c r="G15" s="1" t="s">
        <v>180</v>
      </c>
      <c r="H15" s="1" t="s">
        <v>181</v>
      </c>
      <c r="I15" s="1" t="s">
        <v>274</v>
      </c>
      <c r="J15" s="1" t="s">
        <v>30</v>
      </c>
      <c r="K15" s="1" t="s">
        <v>275</v>
      </c>
      <c r="L15" s="1" t="s">
        <v>275</v>
      </c>
      <c r="M15" s="1" t="s">
        <v>184</v>
      </c>
      <c r="N15" s="1" t="s">
        <v>184</v>
      </c>
      <c r="O15" s="1" t="s">
        <v>185</v>
      </c>
      <c r="P15" s="1" t="s">
        <v>186</v>
      </c>
      <c r="Q15" s="1" t="s">
        <v>187</v>
      </c>
      <c r="R15" s="1" t="s">
        <v>276</v>
      </c>
      <c r="S15" s="1" t="s">
        <v>189</v>
      </c>
      <c r="T15" s="1" t="s">
        <v>190</v>
      </c>
      <c r="U15" s="1" t="s">
        <v>191</v>
      </c>
    </row>
    <row r="16" s="1" customFormat="1" spans="1:21">
      <c r="A16" s="3">
        <v>17650489900</v>
      </c>
      <c r="B16" s="1" t="s">
        <v>277</v>
      </c>
      <c r="C16" s="1" t="s">
        <v>278</v>
      </c>
      <c r="D16" s="1" t="s">
        <v>279</v>
      </c>
      <c r="E16" s="1" t="s">
        <v>280</v>
      </c>
      <c r="F16" s="1" t="s">
        <v>176</v>
      </c>
      <c r="G16" s="1" t="s">
        <v>180</v>
      </c>
      <c r="H16" s="1" t="s">
        <v>181</v>
      </c>
      <c r="I16" s="1" t="s">
        <v>281</v>
      </c>
      <c r="J16" s="1" t="s">
        <v>30</v>
      </c>
      <c r="K16" s="1" t="s">
        <v>282</v>
      </c>
      <c r="L16" s="1" t="s">
        <v>282</v>
      </c>
      <c r="M16" s="1" t="s">
        <v>184</v>
      </c>
      <c r="N16" s="1" t="s">
        <v>184</v>
      </c>
      <c r="O16" s="1" t="s">
        <v>185</v>
      </c>
      <c r="P16" s="1" t="s">
        <v>186</v>
      </c>
      <c r="Q16" s="1" t="s">
        <v>187</v>
      </c>
      <c r="R16" s="1" t="s">
        <v>283</v>
      </c>
      <c r="S16" s="1" t="s">
        <v>189</v>
      </c>
      <c r="T16" s="1" t="s">
        <v>190</v>
      </c>
      <c r="U16" s="1" t="s">
        <v>191</v>
      </c>
    </row>
    <row r="17" s="1" customFormat="1" spans="1:21">
      <c r="A17" s="3">
        <v>17641950699</v>
      </c>
      <c r="B17" s="1" t="s">
        <v>284</v>
      </c>
      <c r="C17" s="1" t="s">
        <v>285</v>
      </c>
      <c r="D17" s="1" t="s">
        <v>286</v>
      </c>
      <c r="E17" s="1" t="s">
        <v>287</v>
      </c>
      <c r="F17" s="1" t="s">
        <v>176</v>
      </c>
      <c r="G17" s="1" t="s">
        <v>180</v>
      </c>
      <c r="H17" s="1" t="s">
        <v>181</v>
      </c>
      <c r="I17" s="1" t="s">
        <v>288</v>
      </c>
      <c r="J17" s="1" t="s">
        <v>30</v>
      </c>
      <c r="K17" s="1" t="s">
        <v>289</v>
      </c>
      <c r="L17" s="1" t="s">
        <v>289</v>
      </c>
      <c r="M17" s="1" t="s">
        <v>184</v>
      </c>
      <c r="N17" s="1" t="s">
        <v>184</v>
      </c>
      <c r="O17" s="1" t="s">
        <v>185</v>
      </c>
      <c r="P17" s="1" t="s">
        <v>186</v>
      </c>
      <c r="Q17" s="1" t="s">
        <v>187</v>
      </c>
      <c r="R17" s="1" t="s">
        <v>290</v>
      </c>
      <c r="S17" s="1" t="s">
        <v>189</v>
      </c>
      <c r="T17" s="1" t="s">
        <v>190</v>
      </c>
      <c r="U17" s="1" t="s">
        <v>191</v>
      </c>
    </row>
    <row r="18" s="1" customFormat="1" spans="1:21">
      <c r="A18" s="3">
        <v>17613839216</v>
      </c>
      <c r="B18" s="1" t="s">
        <v>291</v>
      </c>
      <c r="C18" s="1" t="s">
        <v>292</v>
      </c>
      <c r="D18" s="1" t="s">
        <v>293</v>
      </c>
      <c r="E18" s="1" t="s">
        <v>294</v>
      </c>
      <c r="F18" s="1" t="s">
        <v>176</v>
      </c>
      <c r="G18" s="1" t="s">
        <v>180</v>
      </c>
      <c r="H18" s="1" t="s">
        <v>181</v>
      </c>
      <c r="I18" s="1" t="s">
        <v>295</v>
      </c>
      <c r="J18" s="1" t="s">
        <v>30</v>
      </c>
      <c r="K18" s="1" t="s">
        <v>296</v>
      </c>
      <c r="L18" s="1" t="s">
        <v>296</v>
      </c>
      <c r="M18" s="1" t="s">
        <v>184</v>
      </c>
      <c r="N18" s="1" t="s">
        <v>184</v>
      </c>
      <c r="O18" s="1" t="s">
        <v>185</v>
      </c>
      <c r="P18" s="1" t="s">
        <v>186</v>
      </c>
      <c r="Q18" s="1" t="s">
        <v>187</v>
      </c>
      <c r="R18" s="1" t="s">
        <v>297</v>
      </c>
      <c r="S18" s="1" t="s">
        <v>189</v>
      </c>
      <c r="T18" s="1" t="s">
        <v>190</v>
      </c>
      <c r="U18" s="1" t="s">
        <v>191</v>
      </c>
    </row>
    <row r="19" s="1" customFormat="1" spans="1:21">
      <c r="A19" s="3">
        <v>17598652173</v>
      </c>
      <c r="B19" s="1" t="s">
        <v>298</v>
      </c>
      <c r="C19" s="1" t="s">
        <v>299</v>
      </c>
      <c r="D19" s="1" t="s">
        <v>300</v>
      </c>
      <c r="E19" s="1" t="s">
        <v>301</v>
      </c>
      <c r="F19" s="1" t="s">
        <v>176</v>
      </c>
      <c r="G19" s="1" t="s">
        <v>180</v>
      </c>
      <c r="H19" s="1" t="s">
        <v>181</v>
      </c>
      <c r="I19" s="1" t="s">
        <v>302</v>
      </c>
      <c r="J19" s="1" t="s">
        <v>30</v>
      </c>
      <c r="K19" s="1" t="s">
        <v>303</v>
      </c>
      <c r="L19" s="1" t="s">
        <v>303</v>
      </c>
      <c r="M19" s="1" t="s">
        <v>184</v>
      </c>
      <c r="N19" s="1" t="s">
        <v>184</v>
      </c>
      <c r="O19" s="1" t="s">
        <v>185</v>
      </c>
      <c r="P19" s="1" t="s">
        <v>186</v>
      </c>
      <c r="Q19" s="1" t="s">
        <v>187</v>
      </c>
      <c r="R19" s="1" t="s">
        <v>304</v>
      </c>
      <c r="S19" s="1" t="s">
        <v>189</v>
      </c>
      <c r="T19" s="1" t="s">
        <v>190</v>
      </c>
      <c r="U19" s="1" t="s">
        <v>191</v>
      </c>
    </row>
    <row r="20" s="1" customFormat="1" spans="1:21">
      <c r="A20" s="3">
        <v>17581520673</v>
      </c>
      <c r="B20" s="1" t="s">
        <v>305</v>
      </c>
      <c r="C20" s="1" t="s">
        <v>306</v>
      </c>
      <c r="D20" s="1" t="s">
        <v>307</v>
      </c>
      <c r="E20" s="1" t="s">
        <v>308</v>
      </c>
      <c r="F20" s="1" t="s">
        <v>176</v>
      </c>
      <c r="G20" s="1" t="s">
        <v>180</v>
      </c>
      <c r="H20" s="1" t="s">
        <v>181</v>
      </c>
      <c r="I20" s="1" t="s">
        <v>309</v>
      </c>
      <c r="J20" s="1" t="s">
        <v>30</v>
      </c>
      <c r="K20" s="1" t="s">
        <v>310</v>
      </c>
      <c r="L20" s="1" t="s">
        <v>310</v>
      </c>
      <c r="M20" s="1" t="s">
        <v>184</v>
      </c>
      <c r="N20" s="1" t="s">
        <v>184</v>
      </c>
      <c r="O20" s="1" t="s">
        <v>185</v>
      </c>
      <c r="P20" s="1" t="s">
        <v>186</v>
      </c>
      <c r="Q20" s="1" t="s">
        <v>187</v>
      </c>
      <c r="R20" s="1" t="s">
        <v>311</v>
      </c>
      <c r="S20" s="1" t="s">
        <v>189</v>
      </c>
      <c r="T20" s="1" t="s">
        <v>190</v>
      </c>
      <c r="U20" s="1" t="s">
        <v>191</v>
      </c>
    </row>
    <row r="21" s="1" customFormat="1" spans="1:21">
      <c r="A21" s="3">
        <v>17524492637</v>
      </c>
      <c r="B21" s="1" t="s">
        <v>312</v>
      </c>
      <c r="C21" s="1" t="s">
        <v>313</v>
      </c>
      <c r="D21" s="1" t="s">
        <v>314</v>
      </c>
      <c r="E21" s="1" t="s">
        <v>315</v>
      </c>
      <c r="F21" s="1" t="s">
        <v>204</v>
      </c>
      <c r="G21" s="1" t="s">
        <v>180</v>
      </c>
      <c r="H21" s="1" t="s">
        <v>181</v>
      </c>
      <c r="I21" s="1" t="s">
        <v>316</v>
      </c>
      <c r="J21" s="1" t="s">
        <v>30</v>
      </c>
      <c r="K21" s="1" t="s">
        <v>317</v>
      </c>
      <c r="L21" s="1" t="s">
        <v>318</v>
      </c>
      <c r="M21" s="1" t="s">
        <v>319</v>
      </c>
      <c r="N21" s="1" t="s">
        <v>320</v>
      </c>
      <c r="O21" s="1" t="s">
        <v>185</v>
      </c>
      <c r="P21" s="1" t="s">
        <v>186</v>
      </c>
      <c r="Q21" s="1" t="s">
        <v>187</v>
      </c>
      <c r="R21" s="1" t="s">
        <v>321</v>
      </c>
      <c r="S21" s="1" t="s">
        <v>189</v>
      </c>
      <c r="T21" s="1" t="s">
        <v>190</v>
      </c>
      <c r="U21" s="1" t="s">
        <v>191</v>
      </c>
    </row>
    <row r="22" s="1" customFormat="1" spans="1:21">
      <c r="A22" s="3">
        <v>17515630033</v>
      </c>
      <c r="B22" s="1" t="s">
        <v>322</v>
      </c>
      <c r="C22" s="1" t="s">
        <v>323</v>
      </c>
      <c r="D22" s="1" t="s">
        <v>324</v>
      </c>
      <c r="E22" s="1" t="s">
        <v>325</v>
      </c>
      <c r="F22" s="1" t="s">
        <v>176</v>
      </c>
      <c r="G22" s="1" t="s">
        <v>180</v>
      </c>
      <c r="H22" s="1" t="s">
        <v>181</v>
      </c>
      <c r="I22" s="1" t="s">
        <v>326</v>
      </c>
      <c r="J22" s="1" t="s">
        <v>30</v>
      </c>
      <c r="K22" s="1" t="s">
        <v>327</v>
      </c>
      <c r="L22" s="1" t="s">
        <v>327</v>
      </c>
      <c r="M22" s="1" t="s">
        <v>184</v>
      </c>
      <c r="N22" s="1" t="s">
        <v>184</v>
      </c>
      <c r="O22" s="1" t="s">
        <v>185</v>
      </c>
      <c r="P22" s="1" t="s">
        <v>186</v>
      </c>
      <c r="Q22" s="1" t="s">
        <v>187</v>
      </c>
      <c r="R22" s="1" t="s">
        <v>328</v>
      </c>
      <c r="S22" s="1" t="s">
        <v>189</v>
      </c>
      <c r="T22" s="1" t="s">
        <v>190</v>
      </c>
      <c r="U22" s="1" t="s">
        <v>191</v>
      </c>
    </row>
    <row r="23" s="1" customFormat="1" spans="1:21">
      <c r="A23" s="3">
        <v>17429163890</v>
      </c>
      <c r="B23" s="1" t="s">
        <v>329</v>
      </c>
      <c r="C23" s="1" t="s">
        <v>330</v>
      </c>
      <c r="D23" s="1" t="s">
        <v>331</v>
      </c>
      <c r="E23" s="1" t="s">
        <v>332</v>
      </c>
      <c r="F23" s="1" t="s">
        <v>176</v>
      </c>
      <c r="G23" s="1" t="s">
        <v>180</v>
      </c>
      <c r="H23" s="1" t="s">
        <v>181</v>
      </c>
      <c r="I23" s="1" t="s">
        <v>333</v>
      </c>
      <c r="J23" s="1" t="s">
        <v>30</v>
      </c>
      <c r="K23" s="1" t="s">
        <v>334</v>
      </c>
      <c r="L23" s="1" t="s">
        <v>334</v>
      </c>
      <c r="M23" s="1" t="s">
        <v>184</v>
      </c>
      <c r="N23" s="1" t="s">
        <v>184</v>
      </c>
      <c r="O23" s="1" t="s">
        <v>185</v>
      </c>
      <c r="P23" s="1" t="s">
        <v>186</v>
      </c>
      <c r="Q23" s="1" t="s">
        <v>187</v>
      </c>
      <c r="R23" s="1" t="s">
        <v>335</v>
      </c>
      <c r="S23" s="1" t="s">
        <v>189</v>
      </c>
      <c r="T23" s="1" t="s">
        <v>190</v>
      </c>
      <c r="U23" s="1" t="s">
        <v>191</v>
      </c>
    </row>
    <row r="24" s="1" customFormat="1" spans="1:21">
      <c r="A24" s="3">
        <v>17228553624</v>
      </c>
      <c r="B24" s="1" t="s">
        <v>336</v>
      </c>
      <c r="C24" s="1" t="s">
        <v>337</v>
      </c>
      <c r="D24" s="1" t="s">
        <v>338</v>
      </c>
      <c r="E24" s="1" t="s">
        <v>339</v>
      </c>
      <c r="F24" s="1" t="s">
        <v>176</v>
      </c>
      <c r="G24" s="1" t="s">
        <v>180</v>
      </c>
      <c r="H24" s="1" t="s">
        <v>181</v>
      </c>
      <c r="I24" s="1" t="s">
        <v>340</v>
      </c>
      <c r="J24" s="1" t="s">
        <v>30</v>
      </c>
      <c r="K24" s="1" t="s">
        <v>341</v>
      </c>
      <c r="L24" s="1" t="s">
        <v>341</v>
      </c>
      <c r="M24" s="1" t="s">
        <v>184</v>
      </c>
      <c r="N24" s="1" t="s">
        <v>184</v>
      </c>
      <c r="O24" s="1" t="s">
        <v>185</v>
      </c>
      <c r="P24" s="1" t="s">
        <v>186</v>
      </c>
      <c r="Q24" s="1" t="s">
        <v>187</v>
      </c>
      <c r="R24" s="1" t="s">
        <v>342</v>
      </c>
      <c r="S24" s="1" t="s">
        <v>189</v>
      </c>
      <c r="T24" s="1" t="s">
        <v>190</v>
      </c>
      <c r="U24" s="1" t="s">
        <v>191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2022-03-29T02:17:53Z</dcterms:created>
  <dcterms:modified xsi:type="dcterms:W3CDTF">2022-03-29T02:37:04Z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18B842978B084C41B750F19FD7DE0899</vt:lpwstr>
  </property>
  <property fmtid="{D5CDD505-2E9C-101B-9397-08002B2CF9AE}" pid="3" name="KSOProductBuildVer">
    <vt:lpwstr>2052-11.1.0.11365</vt:lpwstr>
  </property>
</Properties>
</file>