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对账!$A$1:$X$33</definedName>
  </definedNames>
  <calcPr calcId="144525"/>
</workbook>
</file>

<file path=xl/sharedStrings.xml><?xml version="1.0" encoding="utf-8"?>
<sst xmlns="http://schemas.openxmlformats.org/spreadsheetml/2006/main" count="1059" uniqueCount="326">
  <si>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</si>
  <si>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</si>
  <si>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</si>
  <si>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</si>
  <si>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</si>
  <si>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</si>
  <si>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</si>
  <si>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</si>
  <si>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</si>
  <si>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</si>
  <si>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</si>
  <si>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</si>
  <si>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</si>
  <si>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</si>
  <si>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</si>
  <si>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</si>
  <si>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</si>
  <si>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</si>
  <si>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</si>
  <si>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</si>
  <si>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</si>
  <si>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</si>
  <si>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</si>
  <si>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</si>
  <si>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</si>
  <si>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17439627595	</t>
  </si>
  <si>
    <t>Ctrip</t>
  </si>
  <si>
    <t>正常</t>
  </si>
  <si>
    <t>[台北]Hotel M 台北摩莎精品旅店(Taipei M Hotel - Main Station)(80941622)</t>
  </si>
  <si>
    <t>时尚大床房&lt;2人入住&gt;</t>
  </si>
  <si>
    <t>CNY</t>
  </si>
  <si>
    <t>WANG/CHIHAO</t>
  </si>
  <si>
    <t>CA13744220331CNY</t>
  </si>
  <si>
    <t>未提现</t>
  </si>
  <si>
    <t>携程开票</t>
  </si>
  <si>
    <t xml:space="preserve">	</t>
  </si>
  <si>
    <t xml:space="preserve">20220221-076	</t>
  </si>
  <si>
    <t xml:space="preserve">17550562439	</t>
  </si>
  <si>
    <t>[台北]天阁酒店(台北复兴馆)(The Tango Hotel (Taipei Fu Hsing))(80941372)</t>
  </si>
  <si>
    <t>天豪客房&lt;2人入住&gt;&lt;早餐&gt;</t>
  </si>
  <si>
    <t>CHANG/CHENGLIN,LI/YANGWEI</t>
  </si>
  <si>
    <t xml:space="preserve">17571598023	</t>
  </si>
  <si>
    <t>[台中]天阁酒店(台中馆)(Tango Hotel Taichung)(80942068)</t>
  </si>
  <si>
    <t>天豪大床房&lt;2人入住&gt;</t>
  </si>
  <si>
    <t>LEE/GUAN YING</t>
  </si>
  <si>
    <t xml:space="preserve">17572577585	</t>
  </si>
  <si>
    <t>LIN/WANYING,HSU/FUCHIEH</t>
  </si>
  <si>
    <t xml:space="preserve">17619188992	</t>
  </si>
  <si>
    <t>[上海]海友酒店(上海金桥杨高中路店)(76436393)</t>
  </si>
  <si>
    <t>单床房&lt;2人入住&gt;</t>
  </si>
  <si>
    <t>高明</t>
  </si>
  <si>
    <t xml:space="preserve">R2012067079676625001	</t>
  </si>
  <si>
    <t xml:space="preserve">17627925016	</t>
  </si>
  <si>
    <t>[武汉]汉庭酒店(武汉高铁火车站店)(80249876)</t>
  </si>
  <si>
    <t>大床房&lt;2人入住&gt;</t>
  </si>
  <si>
    <t>刘俊</t>
  </si>
  <si>
    <t xml:space="preserve">2462352	</t>
  </si>
  <si>
    <t xml:space="preserve">17629675000	</t>
  </si>
  <si>
    <t>[中山]尚客优品酒店(中山西区彩虹大道店)(81209204)</t>
  </si>
  <si>
    <t>特惠大床房&lt;2人入住&gt;</t>
  </si>
  <si>
    <t>李宗金</t>
  </si>
  <si>
    <t xml:space="preserve">17632850626	</t>
  </si>
  <si>
    <t>HUANG/XUNYI</t>
  </si>
  <si>
    <t xml:space="preserve">17641894843	</t>
  </si>
  <si>
    <t>[厦门]厦门海景千禧大酒店(68194086)</t>
  </si>
  <si>
    <t>高级双床房&lt;2人入住&gt;</t>
  </si>
  <si>
    <t>刘学艳</t>
  </si>
  <si>
    <t xml:space="preserve">1577297	</t>
  </si>
  <si>
    <t xml:space="preserve">17642467060	</t>
  </si>
  <si>
    <t>[张家港]格林豪泰(张家港塘市镇扬子路店)(68605327)</t>
  </si>
  <si>
    <t>1.8米大床房&lt;2人入住&gt;</t>
  </si>
  <si>
    <t>符仕麟</t>
  </si>
  <si>
    <t xml:space="preserve">(GRT)75622624;	</t>
  </si>
  <si>
    <t xml:space="preserve">17648710800	</t>
  </si>
  <si>
    <t>[台南]台南富驿時尚酒店(FX HOTEL TAINAN)(80941323)</t>
  </si>
  <si>
    <t>LI/CHIENCHUNG</t>
  </si>
  <si>
    <t xml:space="preserve">T649933	</t>
  </si>
  <si>
    <t xml:space="preserve">17648901907	</t>
  </si>
  <si>
    <t>[蕲春]柏曼酒店(蕲春齐昌大道大润发店)(68341643)</t>
  </si>
  <si>
    <t>曼享大床房&lt;2人入住&gt;&lt;早餐&gt;</t>
  </si>
  <si>
    <t>王荣杰</t>
  </si>
  <si>
    <t xml:space="preserve">17648908984	</t>
  </si>
  <si>
    <t>闫心茹</t>
  </si>
  <si>
    <t xml:space="preserve">17648950931	</t>
  </si>
  <si>
    <t>CHUANG/KAIYUNG</t>
  </si>
  <si>
    <t xml:space="preserve">17649441002	</t>
  </si>
  <si>
    <t>[台南]台南台糖长荣酒店(Evergreen Plaza Hotel Tainan)(82340190)</t>
  </si>
  <si>
    <t>豪华大床房&lt;2人入住&gt;&lt;早餐&gt;</t>
  </si>
  <si>
    <t>TU/YI MING</t>
  </si>
  <si>
    <t xml:space="preserve">R2206840	</t>
  </si>
  <si>
    <t xml:space="preserve">17649474076	</t>
  </si>
  <si>
    <t>[太原]如家素柏·云酒店(太原晋阳街大医院店)(85491194)</t>
  </si>
  <si>
    <t>商务大床房&lt;2人入住&gt;</t>
  </si>
  <si>
    <t>熊霄龙</t>
  </si>
  <si>
    <t xml:space="preserve">报名字	</t>
  </si>
  <si>
    <t xml:space="preserve">17649487159	</t>
  </si>
  <si>
    <t>[北京]IU酒店(北京科技大学北沙滩地铁站店)(76423426)</t>
  </si>
  <si>
    <t>小U舒适大床房&lt;2人入住&gt;</t>
  </si>
  <si>
    <t>王玉</t>
  </si>
  <si>
    <t xml:space="preserve">按名字	</t>
  </si>
  <si>
    <t xml:space="preserve">17649710203	</t>
  </si>
  <si>
    <t>[淮北]贝壳酒店(淮北相山惠黎路店)(80249737)</t>
  </si>
  <si>
    <t>张伟伟</t>
  </si>
  <si>
    <t xml:space="preserve">(GRT)75640358;	</t>
  </si>
  <si>
    <t xml:space="preserve">17649744564	</t>
  </si>
  <si>
    <t>[高雄]高雄现代大饭店(Modern Plaza Hotel)(80942266)</t>
  </si>
  <si>
    <t>标准双人房&lt;2人入住&gt;</t>
  </si>
  <si>
    <t>Kang/Cheng LU,Kang/Cheng LU</t>
  </si>
  <si>
    <t>取消</t>
  </si>
  <si>
    <t xml:space="preserve">17650278713	</t>
  </si>
  <si>
    <t>CHANG/TING WEI</t>
  </si>
  <si>
    <t xml:space="preserve">17650366252	</t>
  </si>
  <si>
    <t>[香港]香港颐庭酒店(Hong Kong Eco Tree Hotel)(80243552)</t>
  </si>
  <si>
    <t>都会景致豪华客房&lt;2人入住&gt;</t>
  </si>
  <si>
    <t>hong/sungyong,hong/sungyong</t>
  </si>
  <si>
    <t xml:space="preserve">2467792	</t>
  </si>
  <si>
    <t xml:space="preserve">EXP-1909079225	</t>
  </si>
  <si>
    <t xml:space="preserve">17650526665	</t>
  </si>
  <si>
    <t>[宜川]尚客优精选酒店(宜川壶口店)(81209578)</t>
  </si>
  <si>
    <t>豪华双床房&lt;2人入住&gt;</t>
  </si>
  <si>
    <t>李建民</t>
  </si>
  <si>
    <t xml:space="preserve">17650672152	</t>
  </si>
  <si>
    <t>[上海]海友酒店(上海斜土东路店)(77171715)</t>
  </si>
  <si>
    <t>大床房A&lt;2人入住&gt;</t>
  </si>
  <si>
    <t>杨光明</t>
  </si>
  <si>
    <t xml:space="preserve">2468003	</t>
  </si>
  <si>
    <t xml:space="preserve">R2000233080063540001	</t>
  </si>
  <si>
    <t xml:space="preserve">17650878078	</t>
  </si>
  <si>
    <t>[北京]汉庭酒店(北京平谷世纪广场店)(80251046)</t>
  </si>
  <si>
    <t>零压-高级大床房&lt;2人入住&gt;</t>
  </si>
  <si>
    <t>付东明</t>
  </si>
  <si>
    <t xml:space="preserve">2468122	</t>
  </si>
  <si>
    <t xml:space="preserve">R1012001080068025001	</t>
  </si>
  <si>
    <t xml:space="preserve">17655122794	</t>
  </si>
  <si>
    <t>[天津]天津中心唐拉雅秀酒店(80246692)</t>
  </si>
  <si>
    <t>豪华大床房&lt;2人入住&gt;</t>
  </si>
  <si>
    <t>张长健</t>
  </si>
  <si>
    <t xml:space="preserve">17655208946	</t>
  </si>
  <si>
    <t>[香港]M1酒店(M1 Hotel)(77151759)</t>
  </si>
  <si>
    <t>标准客房&lt;2人入住&gt;</t>
  </si>
  <si>
    <t>CHUNG/HO MING</t>
  </si>
  <si>
    <t xml:space="preserve">17655316654	</t>
  </si>
  <si>
    <t>Cheng/Chi Hin</t>
  </si>
  <si>
    <t xml:space="preserve">17655355408	</t>
  </si>
  <si>
    <t>BAI/SHOUZE</t>
  </si>
  <si>
    <t xml:space="preserve">20220315-115	</t>
  </si>
  <si>
    <t xml:space="preserve">17655683061	</t>
  </si>
  <si>
    <t>LI/KING FAI</t>
  </si>
  <si>
    <t xml:space="preserve">17656373419	</t>
  </si>
  <si>
    <t>[武汉]城市便捷酒店(武汉友谊大道车管所店)(68346941)</t>
  </si>
  <si>
    <t>标准双床房&lt;2人入住&gt;</t>
  </si>
  <si>
    <t>韦凯</t>
  </si>
  <si>
    <t xml:space="preserve">17656378934	</t>
  </si>
  <si>
    <t>[null](80251147)</t>
  </si>
  <si>
    <t xml:space="preserve">17656571607	</t>
  </si>
  <si>
    <t>[香港]帝乐文娜公馆(The Luxe Manor)(80243672)</t>
  </si>
  <si>
    <t>尊尚客房&lt;2人入住&gt;</t>
  </si>
  <si>
    <t>so/Billy waikei</t>
  </si>
  <si>
    <t xml:space="preserve">2468831	</t>
  </si>
  <si>
    <t>退单</t>
  </si>
  <si>
    <t>，</t>
  </si>
  <si>
    <t xml:space="preserve"> 15107 CNY</t>
  </si>
  <si>
    <t>A220331095220481</t>
  </si>
  <si>
    <t>A220331095249481</t>
  </si>
  <si>
    <t>总计：15107元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</si>
  <si>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</si>
  <si>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</si>
  <si>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</si>
  <si>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</si>
  <si>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</si>
  <si>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</si>
  <si>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</si>
  <si>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</si>
  <si>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</si>
  <si>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</si>
  <si>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</si>
  <si>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</si>
  <si>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</si>
  <si>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</si>
  <si>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</si>
  <si>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</si>
  <si>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</si>
  <si>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</si>
  <si>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2022-03-15</t>
  </si>
  <si>
    <t>2468831</t>
  </si>
  <si>
    <t>帝乐文娜公馆</t>
  </si>
  <si>
    <t>so Billy waikei</t>
  </si>
  <si>
    <t>2022-03-16</t>
  </si>
  <si>
    <t>退房日月结</t>
  </si>
  <si>
    <t>622.00</t>
  </si>
  <si>
    <t>RMB</t>
  </si>
  <si>
    <t>0</t>
  </si>
  <si>
    <t>0.00</t>
  </si>
  <si>
    <t>携程汇登国内直连</t>
  </si>
  <si>
    <t>01.011264</t>
  </si>
  <si>
    <t>2022-03-15 22:56:55</t>
  </si>
  <si>
    <t>否</t>
  </si>
  <si>
    <t>广州汇登信息科技有限公司</t>
  </si>
  <si>
    <t>直连</t>
  </si>
  <si>
    <t>2468735</t>
  </si>
  <si>
    <t>城市便捷酒店(武汉友谊大道车管所店)</t>
  </si>
  <si>
    <t>188.00</t>
  </si>
  <si>
    <t>2022-03-15 21:56:51</t>
  </si>
  <si>
    <t>2468446</t>
  </si>
  <si>
    <t>M1酒店</t>
  </si>
  <si>
    <t>LI KING FAI</t>
  </si>
  <si>
    <t>328.00</t>
  </si>
  <si>
    <t>2022-03-15 19:26:19</t>
  </si>
  <si>
    <t>2468329</t>
  </si>
  <si>
    <t>Hotel M 台北摩莎精品旅店</t>
  </si>
  <si>
    <t>BAI SHOUZE</t>
  </si>
  <si>
    <t>167.00</t>
  </si>
  <si>
    <t>2022-03-15 18:33:11</t>
  </si>
  <si>
    <t>2468318</t>
  </si>
  <si>
    <t>Cheng Chi Hin</t>
  </si>
  <si>
    <t>2022-03-15 18:27:53</t>
  </si>
  <si>
    <t>2468284</t>
  </si>
  <si>
    <t>CHUNG HO MING</t>
  </si>
  <si>
    <t>2022-03-15 18:14:20</t>
  </si>
  <si>
    <t>2468269</t>
  </si>
  <si>
    <t>天津中心唐拉雅秀酒店</t>
  </si>
  <si>
    <t>553.00</t>
  </si>
  <si>
    <t>2022-03-15 18:05:19</t>
  </si>
  <si>
    <t>2468122</t>
  </si>
  <si>
    <t>汉庭酒店(北京平谷世纪广场店)</t>
  </si>
  <si>
    <t>213.00</t>
  </si>
  <si>
    <t>2022-03-15 17:07:08</t>
  </si>
  <si>
    <t>2468003</t>
  </si>
  <si>
    <t>海友酒店(上海斜土东路店)</t>
  </si>
  <si>
    <t>136.00</t>
  </si>
  <si>
    <t>2022-03-15 15:52:22</t>
  </si>
  <si>
    <t>2467897</t>
  </si>
  <si>
    <t>尚客优精选酒店(宜川壶口店)</t>
  </si>
  <si>
    <t>160.00</t>
  </si>
  <si>
    <t>2022-03-15 14:54:30</t>
  </si>
  <si>
    <t>2467792</t>
  </si>
  <si>
    <t>香港颐庭酒店</t>
  </si>
  <si>
    <t>hong sungyong,hong sungyong</t>
  </si>
  <si>
    <t>681.00</t>
  </si>
  <si>
    <t>2022-03-15 13:58:56</t>
  </si>
  <si>
    <t>2467751</t>
  </si>
  <si>
    <t>天阁酒店(台中馆)</t>
  </si>
  <si>
    <t>CHANG TING WEI</t>
  </si>
  <si>
    <t>425.00</t>
  </si>
  <si>
    <t>2022-03-15 13:27:15</t>
  </si>
  <si>
    <t>2467454</t>
  </si>
  <si>
    <t>现代商务旅馆</t>
  </si>
  <si>
    <t>Kang Cheng LU,Kang Cheng LU</t>
  </si>
  <si>
    <t>151.00</t>
  </si>
  <si>
    <t>2022-03-15 10:33:09</t>
  </si>
  <si>
    <t>2467436</t>
  </si>
  <si>
    <t>贝壳酒店(淮北相山惠黎路店)</t>
  </si>
  <si>
    <t>110.00</t>
  </si>
  <si>
    <t>2022-03-15 10:14:11</t>
  </si>
  <si>
    <t>2467273</t>
  </si>
  <si>
    <t>IU酒店(北京科技大学北沙滩地铁站店)</t>
  </si>
  <si>
    <t>224.00</t>
  </si>
  <si>
    <t>2022-03-15 07:48:16</t>
  </si>
  <si>
    <t>2467255</t>
  </si>
  <si>
    <t>如家素柏·云酒店(太原晋阳街大医院店)</t>
  </si>
  <si>
    <t>220.00</t>
  </si>
  <si>
    <t>2022-03-15 08:16:39</t>
  </si>
  <si>
    <t>直采</t>
  </si>
  <si>
    <t>2467223</t>
  </si>
  <si>
    <t>台南台糖长荣酒店</t>
  </si>
  <si>
    <t>TU YI MING</t>
  </si>
  <si>
    <t>723.00</t>
  </si>
  <si>
    <t>2022-03-15 06:11:15</t>
  </si>
  <si>
    <t>2022-03-14</t>
  </si>
  <si>
    <t>2467003</t>
  </si>
  <si>
    <t>CHUANG KAIYUNG</t>
  </si>
  <si>
    <t>424.00</t>
  </si>
  <si>
    <t>2022-03-14 22:06:07</t>
  </si>
  <si>
    <t>2466968</t>
  </si>
  <si>
    <t>柏曼酒店(蕲春齐昌大道大润发店)</t>
  </si>
  <si>
    <t>223.00</t>
  </si>
  <si>
    <t>2022-03-14 21:43:54</t>
  </si>
  <si>
    <t>2466965</t>
  </si>
  <si>
    <t>2022-03-14 21:41:24</t>
  </si>
  <si>
    <t>2466884</t>
  </si>
  <si>
    <t>台南富驿時尚酒店</t>
  </si>
  <si>
    <t>LI CHIENCHUNG</t>
  </si>
  <si>
    <t>296.00</t>
  </si>
  <si>
    <t>2022-03-14 20:55:31</t>
  </si>
  <si>
    <t>2022-03-13</t>
  </si>
  <si>
    <t>2465427</t>
  </si>
  <si>
    <t>厦门海景千禧大酒店</t>
  </si>
  <si>
    <t>826.00</t>
  </si>
  <si>
    <t>2022-03-14 08:05:50</t>
  </si>
  <si>
    <t>2022-03-12</t>
  </si>
  <si>
    <t>2463105</t>
  </si>
  <si>
    <t>HUANG XUNYI</t>
  </si>
  <si>
    <t>2022-03-12 13:56:34</t>
  </si>
  <si>
    <t>2462978</t>
  </si>
  <si>
    <t>尚客优品酒店（中山西区彩虹大道店）</t>
  </si>
  <si>
    <t>568.00</t>
  </si>
  <si>
    <t>2022-03-12 12:45:09</t>
  </si>
  <si>
    <t>2022-03-11</t>
  </si>
  <si>
    <t>2462352</t>
  </si>
  <si>
    <t>汉庭酒店(武汉高铁火车站店)</t>
  </si>
  <si>
    <t>210.00</t>
  </si>
  <si>
    <t>2022-03-11 22:14:50</t>
  </si>
  <si>
    <t>2460843</t>
  </si>
  <si>
    <t>海友酒店(上海金桥杨高中路店)</t>
  </si>
  <si>
    <t>281.00</t>
  </si>
  <si>
    <t>2022-03-11 04:23:48</t>
  </si>
  <si>
    <t>2022-03-06</t>
  </si>
  <si>
    <t>2451575</t>
  </si>
  <si>
    <t>LIN WANYING,HSU FUCHIEH</t>
  </si>
  <si>
    <t>854.00</t>
  </si>
  <si>
    <t>2022-03-06 10:06:16</t>
  </si>
  <si>
    <t>2022-03-05</t>
  </si>
  <si>
    <t>2451276</t>
  </si>
  <si>
    <t>LEE GUAN YING</t>
  </si>
  <si>
    <t>427.00</t>
  </si>
  <si>
    <t>2022-03-05 22:39:32</t>
  </si>
  <si>
    <t>2022-03-04</t>
  </si>
  <si>
    <t>2447920</t>
  </si>
  <si>
    <t>天阁酒店(台北复兴馆)</t>
  </si>
  <si>
    <t>CHANG CHENGLIN,LI YANGWEI</t>
  </si>
  <si>
    <t>4658.00</t>
  </si>
  <si>
    <t>2022-03-04 12:12:11</t>
  </si>
  <si>
    <t>2022-02-21</t>
  </si>
  <si>
    <t>2428667</t>
  </si>
  <si>
    <t>WANG CHIHAO</t>
  </si>
  <si>
    <t>2022-02-21 15:26:46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</si>
</sst>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1" fillId="18" borderId="3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44635</v>
      </c>
      <c r="G2" s="6">
        <v>44636</v>
      </c>
      <c r="H2" s="4">
        <v>1</v>
      </c>
      <c r="I2" s="4">
        <v>1</v>
      </c>
      <c r="J2" s="4">
        <v>1</v>
      </c>
      <c r="K2" s="4" t="s">
        <v>30</v>
      </c>
      <c r="L2" s="4">
        <v>136</v>
      </c>
      <c r="M2" s="4">
        <v>136</v>
      </c>
      <c r="N2" s="4" t="s">
        <v>31</v>
      </c>
      <c r="O2" s="4" t="s">
        <v>32</v>
      </c>
      <c r="P2" s="4" t="s">
        <v>33</v>
      </c>
      <c r="Q2" s="4">
        <v>0</v>
      </c>
      <c r="R2" s="7">
        <v>44613</v>
      </c>
      <c r="S2" s="6">
        <v>44651</v>
      </c>
      <c r="T2" s="4" t="s">
        <v>34</v>
      </c>
      <c r="U2" s="4">
        <v>136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44631</v>
      </c>
      <c r="G3" s="6">
        <v>44636</v>
      </c>
      <c r="H3" s="4">
        <v>2</v>
      </c>
      <c r="I3" s="4">
        <v>5</v>
      </c>
      <c r="J3" s="4">
        <v>10</v>
      </c>
      <c r="K3" s="4" t="s">
        <v>30</v>
      </c>
      <c r="L3" s="4">
        <v>4658</v>
      </c>
      <c r="M3" s="4">
        <v>4658</v>
      </c>
      <c r="N3" s="4" t="s">
        <v>40</v>
      </c>
      <c r="O3" s="4" t="s">
        <v>32</v>
      </c>
      <c r="P3" s="4" t="s">
        <v>33</v>
      </c>
      <c r="Q3" s="4">
        <v>0</v>
      </c>
      <c r="R3" s="7">
        <v>44624</v>
      </c>
      <c r="S3" s="6">
        <v>44651</v>
      </c>
      <c r="T3" s="4" t="s">
        <v>34</v>
      </c>
      <c r="U3" s="4">
        <v>4658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44635</v>
      </c>
      <c r="G4" s="6">
        <v>44636</v>
      </c>
      <c r="H4" s="4">
        <v>1</v>
      </c>
      <c r="I4" s="4">
        <v>1</v>
      </c>
      <c r="J4" s="4">
        <v>1</v>
      </c>
      <c r="K4" s="4" t="s">
        <v>30</v>
      </c>
      <c r="L4" s="4">
        <v>427</v>
      </c>
      <c r="M4" s="4">
        <v>427</v>
      </c>
      <c r="N4" s="4" t="s">
        <v>44</v>
      </c>
      <c r="O4" s="4" t="s">
        <v>32</v>
      </c>
      <c r="P4" s="4" t="s">
        <v>33</v>
      </c>
      <c r="Q4" s="4">
        <v>0</v>
      </c>
      <c r="R4" s="7">
        <v>44625</v>
      </c>
      <c r="S4" s="6">
        <v>44651</v>
      </c>
      <c r="T4" s="4" t="s">
        <v>34</v>
      </c>
      <c r="U4" s="4">
        <v>427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44635</v>
      </c>
      <c r="G5" s="6">
        <v>44636</v>
      </c>
      <c r="H5" s="4">
        <v>2</v>
      </c>
      <c r="I5" s="4">
        <v>1</v>
      </c>
      <c r="J5" s="4">
        <v>2</v>
      </c>
      <c r="K5" s="4" t="s">
        <v>30</v>
      </c>
      <c r="L5" s="4">
        <v>854</v>
      </c>
      <c r="M5" s="4">
        <v>854</v>
      </c>
      <c r="N5" s="4" t="s">
        <v>46</v>
      </c>
      <c r="O5" s="4" t="s">
        <v>32</v>
      </c>
      <c r="P5" s="4" t="s">
        <v>33</v>
      </c>
      <c r="Q5" s="4">
        <v>0</v>
      </c>
      <c r="R5" s="7">
        <v>44626</v>
      </c>
      <c r="S5" s="6">
        <v>44651</v>
      </c>
      <c r="T5" s="4" t="s">
        <v>34</v>
      </c>
      <c r="U5" s="4">
        <v>854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44634</v>
      </c>
      <c r="G6" s="6">
        <v>44636</v>
      </c>
      <c r="H6" s="4">
        <v>1</v>
      </c>
      <c r="I6" s="4">
        <v>2</v>
      </c>
      <c r="J6" s="4">
        <v>2</v>
      </c>
      <c r="K6" s="4" t="s">
        <v>30</v>
      </c>
      <c r="L6" s="4">
        <v>281</v>
      </c>
      <c r="M6" s="4">
        <v>281</v>
      </c>
      <c r="N6" s="4" t="s">
        <v>50</v>
      </c>
      <c r="O6" s="4" t="s">
        <v>32</v>
      </c>
      <c r="P6" s="4" t="s">
        <v>33</v>
      </c>
      <c r="Q6" s="4">
        <v>0</v>
      </c>
      <c r="R6" s="7">
        <v>44631</v>
      </c>
      <c r="S6" s="6">
        <v>44651</v>
      </c>
      <c r="T6" s="4" t="s">
        <v>34</v>
      </c>
      <c r="U6" s="4">
        <v>281</v>
      </c>
      <c r="V6" s="4">
        <v>0</v>
      </c>
      <c r="W6" s="4">
        <v>0</v>
      </c>
      <c r="X6" s="4" t="s">
        <v>35</v>
      </c>
      <c r="Y6" s="4" t="s">
        <v>51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44635</v>
      </c>
      <c r="G7" s="6">
        <v>44636</v>
      </c>
      <c r="H7" s="4">
        <v>1</v>
      </c>
      <c r="I7" s="4">
        <v>1</v>
      </c>
      <c r="J7" s="4">
        <v>1</v>
      </c>
      <c r="K7" s="4" t="s">
        <v>30</v>
      </c>
      <c r="L7" s="4">
        <v>210</v>
      </c>
      <c r="M7" s="4">
        <v>210</v>
      </c>
      <c r="N7" s="4" t="s">
        <v>55</v>
      </c>
      <c r="O7" s="4" t="s">
        <v>32</v>
      </c>
      <c r="P7" s="4" t="s">
        <v>33</v>
      </c>
      <c r="Q7" s="4">
        <v>0</v>
      </c>
      <c r="R7" s="7">
        <v>44631</v>
      </c>
      <c r="S7" s="6">
        <v>44651</v>
      </c>
      <c r="T7" s="4" t="s">
        <v>34</v>
      </c>
      <c r="U7" s="4">
        <v>210</v>
      </c>
      <c r="V7" s="4">
        <v>0</v>
      </c>
      <c r="W7" s="4">
        <v>0</v>
      </c>
      <c r="X7" s="4" t="s">
        <v>56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44632</v>
      </c>
      <c r="G8" s="6">
        <v>44636</v>
      </c>
      <c r="H8" s="4">
        <v>1</v>
      </c>
      <c r="I8" s="4">
        <v>4</v>
      </c>
      <c r="J8" s="4">
        <v>4</v>
      </c>
      <c r="K8" s="4" t="s">
        <v>30</v>
      </c>
      <c r="L8" s="4">
        <v>568</v>
      </c>
      <c r="M8" s="4">
        <v>568</v>
      </c>
      <c r="N8" s="4" t="s">
        <v>60</v>
      </c>
      <c r="O8" s="4" t="s">
        <v>32</v>
      </c>
      <c r="P8" s="4" t="s">
        <v>33</v>
      </c>
      <c r="Q8" s="4">
        <v>0</v>
      </c>
      <c r="R8" s="7">
        <v>44632</v>
      </c>
      <c r="S8" s="6">
        <v>44651</v>
      </c>
      <c r="T8" s="4" t="s">
        <v>34</v>
      </c>
      <c r="U8" s="4">
        <v>568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42</v>
      </c>
      <c r="E9" s="4" t="s">
        <v>43</v>
      </c>
      <c r="F9" s="6">
        <v>44635</v>
      </c>
      <c r="G9" s="6">
        <v>44636</v>
      </c>
      <c r="H9" s="4">
        <v>1</v>
      </c>
      <c r="I9" s="4">
        <v>1</v>
      </c>
      <c r="J9" s="4">
        <v>1</v>
      </c>
      <c r="K9" s="4" t="s">
        <v>30</v>
      </c>
      <c r="L9" s="4">
        <v>424</v>
      </c>
      <c r="M9" s="4">
        <v>424</v>
      </c>
      <c r="N9" s="4" t="s">
        <v>62</v>
      </c>
      <c r="O9" s="4" t="s">
        <v>32</v>
      </c>
      <c r="P9" s="4" t="s">
        <v>33</v>
      </c>
      <c r="Q9" s="4">
        <v>0</v>
      </c>
      <c r="R9" s="7">
        <v>44632</v>
      </c>
      <c r="S9" s="6">
        <v>44651</v>
      </c>
      <c r="T9" s="4" t="s">
        <v>34</v>
      </c>
      <c r="U9" s="4">
        <v>424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44634</v>
      </c>
      <c r="G10" s="6">
        <v>44636</v>
      </c>
      <c r="H10" s="4">
        <v>1</v>
      </c>
      <c r="I10" s="4">
        <v>2</v>
      </c>
      <c r="J10" s="4">
        <v>2</v>
      </c>
      <c r="K10" s="4" t="s">
        <v>30</v>
      </c>
      <c r="L10" s="4">
        <v>826</v>
      </c>
      <c r="M10" s="4">
        <v>826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44633</v>
      </c>
      <c r="S10" s="6">
        <v>44651</v>
      </c>
      <c r="T10" s="4" t="s">
        <v>34</v>
      </c>
      <c r="U10" s="4">
        <v>826</v>
      </c>
      <c r="V10" s="4">
        <v>0</v>
      </c>
      <c r="W10" s="4">
        <v>0</v>
      </c>
      <c r="X10" s="4" t="s">
        <v>35</v>
      </c>
      <c r="Y10" s="4" t="s">
        <v>67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44635</v>
      </c>
      <c r="G11" s="6">
        <v>44636</v>
      </c>
      <c r="H11" s="4">
        <v>1</v>
      </c>
      <c r="I11" s="4">
        <v>1</v>
      </c>
      <c r="J11" s="4">
        <v>1</v>
      </c>
      <c r="K11" s="4" t="s">
        <v>30</v>
      </c>
      <c r="L11" s="4">
        <v>167</v>
      </c>
      <c r="M11" s="4">
        <v>167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44634</v>
      </c>
      <c r="S11" s="6">
        <v>44651</v>
      </c>
      <c r="T11" s="4" t="s">
        <v>34</v>
      </c>
      <c r="U11" s="4">
        <v>167</v>
      </c>
      <c r="V11" s="4">
        <v>0</v>
      </c>
      <c r="W11" s="4">
        <v>0</v>
      </c>
      <c r="X11" s="4" t="s">
        <v>35</v>
      </c>
      <c r="Y11" s="4" t="s">
        <v>72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29</v>
      </c>
      <c r="F12" s="6">
        <v>44635</v>
      </c>
      <c r="G12" s="6">
        <v>44636</v>
      </c>
      <c r="H12" s="4">
        <v>1</v>
      </c>
      <c r="I12" s="4">
        <v>1</v>
      </c>
      <c r="J12" s="4">
        <v>1</v>
      </c>
      <c r="K12" s="4" t="s">
        <v>30</v>
      </c>
      <c r="L12" s="4">
        <v>296</v>
      </c>
      <c r="M12" s="4">
        <v>296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44634</v>
      </c>
      <c r="S12" s="6">
        <v>44651</v>
      </c>
      <c r="T12" s="4" t="s">
        <v>34</v>
      </c>
      <c r="U12" s="4">
        <v>296</v>
      </c>
      <c r="V12" s="4">
        <v>0</v>
      </c>
      <c r="W12" s="4">
        <v>0</v>
      </c>
      <c r="X12" s="4" t="s">
        <v>35</v>
      </c>
      <c r="Y12" s="4" t="s">
        <v>76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44635</v>
      </c>
      <c r="G13" s="6">
        <v>44636</v>
      </c>
      <c r="H13" s="4">
        <v>1</v>
      </c>
      <c r="I13" s="4">
        <v>1</v>
      </c>
      <c r="J13" s="4">
        <v>1</v>
      </c>
      <c r="K13" s="4" t="s">
        <v>30</v>
      </c>
      <c r="L13" s="4">
        <v>223</v>
      </c>
      <c r="M13" s="4">
        <v>223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44634</v>
      </c>
      <c r="S13" s="6">
        <v>44651</v>
      </c>
      <c r="T13" s="4" t="s">
        <v>34</v>
      </c>
      <c r="U13" s="4">
        <v>223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78</v>
      </c>
      <c r="E14" s="4" t="s">
        <v>79</v>
      </c>
      <c r="F14" s="6">
        <v>44635</v>
      </c>
      <c r="G14" s="6">
        <v>44636</v>
      </c>
      <c r="H14" s="4">
        <v>1</v>
      </c>
      <c r="I14" s="4">
        <v>1</v>
      </c>
      <c r="J14" s="4">
        <v>1</v>
      </c>
      <c r="K14" s="4" t="s">
        <v>30</v>
      </c>
      <c r="L14" s="4">
        <v>223</v>
      </c>
      <c r="M14" s="4">
        <v>223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44634</v>
      </c>
      <c r="S14" s="6">
        <v>44651</v>
      </c>
      <c r="T14" s="4" t="s">
        <v>34</v>
      </c>
      <c r="U14" s="4">
        <v>223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42</v>
      </c>
      <c r="E15" s="4" t="s">
        <v>43</v>
      </c>
      <c r="F15" s="6">
        <v>44635</v>
      </c>
      <c r="G15" s="6">
        <v>44636</v>
      </c>
      <c r="H15" s="4">
        <v>1</v>
      </c>
      <c r="I15" s="4">
        <v>1</v>
      </c>
      <c r="J15" s="4">
        <v>1</v>
      </c>
      <c r="K15" s="4" t="s">
        <v>30</v>
      </c>
      <c r="L15" s="4">
        <v>424</v>
      </c>
      <c r="M15" s="4">
        <v>424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44634</v>
      </c>
      <c r="S15" s="6">
        <v>44651</v>
      </c>
      <c r="T15" s="4" t="s">
        <v>34</v>
      </c>
      <c r="U15" s="4">
        <v>424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86</v>
      </c>
      <c r="E16" s="4" t="s">
        <v>87</v>
      </c>
      <c r="F16" s="6">
        <v>44635</v>
      </c>
      <c r="G16" s="6">
        <v>44636</v>
      </c>
      <c r="H16" s="4">
        <v>1</v>
      </c>
      <c r="I16" s="4">
        <v>1</v>
      </c>
      <c r="J16" s="4">
        <v>1</v>
      </c>
      <c r="K16" s="4" t="s">
        <v>30</v>
      </c>
      <c r="L16" s="4">
        <v>723</v>
      </c>
      <c r="M16" s="4">
        <v>723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44635</v>
      </c>
      <c r="S16" s="6">
        <v>44651</v>
      </c>
      <c r="T16" s="4" t="s">
        <v>34</v>
      </c>
      <c r="U16" s="4">
        <v>723</v>
      </c>
      <c r="V16" s="4">
        <v>0</v>
      </c>
      <c r="W16" s="4">
        <v>0</v>
      </c>
      <c r="X16" s="4" t="s">
        <v>35</v>
      </c>
      <c r="Y16" s="4" t="s">
        <v>89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91</v>
      </c>
      <c r="E17" s="4" t="s">
        <v>92</v>
      </c>
      <c r="F17" s="6">
        <v>44635</v>
      </c>
      <c r="G17" s="6">
        <v>44636</v>
      </c>
      <c r="H17" s="4">
        <v>1</v>
      </c>
      <c r="I17" s="4">
        <v>1</v>
      </c>
      <c r="J17" s="4">
        <v>1</v>
      </c>
      <c r="K17" s="4" t="s">
        <v>30</v>
      </c>
      <c r="L17" s="4">
        <v>220</v>
      </c>
      <c r="M17" s="4">
        <v>220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44635</v>
      </c>
      <c r="S17" s="6">
        <v>44651</v>
      </c>
      <c r="T17" s="4" t="s">
        <v>34</v>
      </c>
      <c r="U17" s="4">
        <v>220</v>
      </c>
      <c r="V17" s="4">
        <v>0</v>
      </c>
      <c r="W17" s="4">
        <v>0</v>
      </c>
      <c r="X17" s="4" t="s">
        <v>35</v>
      </c>
      <c r="Y17" s="4" t="s">
        <v>94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96</v>
      </c>
      <c r="E18" s="4" t="s">
        <v>97</v>
      </c>
      <c r="F18" s="6">
        <v>44635</v>
      </c>
      <c r="G18" s="6">
        <v>44636</v>
      </c>
      <c r="H18" s="4">
        <v>1</v>
      </c>
      <c r="I18" s="4">
        <v>1</v>
      </c>
      <c r="J18" s="4">
        <v>1</v>
      </c>
      <c r="K18" s="4" t="s">
        <v>30</v>
      </c>
      <c r="L18" s="4">
        <v>224</v>
      </c>
      <c r="M18" s="4">
        <v>224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44635</v>
      </c>
      <c r="S18" s="6">
        <v>44651</v>
      </c>
      <c r="T18" s="4" t="s">
        <v>34</v>
      </c>
      <c r="U18" s="4">
        <v>224</v>
      </c>
      <c r="V18" s="4">
        <v>0</v>
      </c>
      <c r="W18" s="4">
        <v>0</v>
      </c>
      <c r="X18" s="4" t="s">
        <v>35</v>
      </c>
      <c r="Y18" s="4" t="s">
        <v>99</v>
      </c>
    </row>
    <row r="19" s="4" customFormat="1" spans="1:25">
      <c r="A19" s="4" t="s">
        <v>100</v>
      </c>
      <c r="B19" s="4" t="s">
        <v>26</v>
      </c>
      <c r="C19" s="4" t="s">
        <v>27</v>
      </c>
      <c r="D19" s="4" t="s">
        <v>101</v>
      </c>
      <c r="E19" s="4" t="s">
        <v>92</v>
      </c>
      <c r="F19" s="6">
        <v>44635</v>
      </c>
      <c r="G19" s="6">
        <v>44636</v>
      </c>
      <c r="H19" s="4">
        <v>1</v>
      </c>
      <c r="I19" s="4">
        <v>1</v>
      </c>
      <c r="J19" s="4">
        <v>1</v>
      </c>
      <c r="K19" s="4" t="s">
        <v>30</v>
      </c>
      <c r="L19" s="4">
        <v>110</v>
      </c>
      <c r="M19" s="4">
        <v>110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44635</v>
      </c>
      <c r="S19" s="6">
        <v>44651</v>
      </c>
      <c r="T19" s="4" t="s">
        <v>34</v>
      </c>
      <c r="U19" s="4">
        <v>110</v>
      </c>
      <c r="V19" s="4">
        <v>0</v>
      </c>
      <c r="W19" s="4">
        <v>0</v>
      </c>
      <c r="X19" s="4" t="s">
        <v>35</v>
      </c>
      <c r="Y19" s="4" t="s">
        <v>103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105</v>
      </c>
      <c r="E20" s="4" t="s">
        <v>106</v>
      </c>
      <c r="F20" s="6">
        <v>44635</v>
      </c>
      <c r="G20" s="6">
        <v>44636</v>
      </c>
      <c r="H20" s="4">
        <v>1</v>
      </c>
      <c r="I20" s="4">
        <v>1</v>
      </c>
      <c r="J20" s="4">
        <v>1</v>
      </c>
      <c r="K20" s="4" t="s">
        <v>30</v>
      </c>
      <c r="L20" s="4">
        <v>151</v>
      </c>
      <c r="M20" s="4">
        <v>151</v>
      </c>
      <c r="N20" s="4" t="s">
        <v>107</v>
      </c>
      <c r="O20" s="4" t="s">
        <v>32</v>
      </c>
      <c r="P20" s="4" t="s">
        <v>33</v>
      </c>
      <c r="Q20" s="4">
        <v>0</v>
      </c>
      <c r="R20" s="7">
        <v>44635</v>
      </c>
      <c r="S20" s="6">
        <v>44651</v>
      </c>
      <c r="T20" s="4" t="s">
        <v>34</v>
      </c>
      <c r="U20" s="4">
        <v>151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68</v>
      </c>
      <c r="B21" s="4" t="s">
        <v>26</v>
      </c>
      <c r="C21" s="4" t="s">
        <v>108</v>
      </c>
      <c r="D21" s="4" t="s">
        <v>69</v>
      </c>
      <c r="E21" s="4" t="s">
        <v>70</v>
      </c>
      <c r="F21" s="6">
        <v>44635</v>
      </c>
      <c r="G21" s="6">
        <v>44636</v>
      </c>
      <c r="H21" s="4">
        <v>1</v>
      </c>
      <c r="I21" s="4">
        <v>1</v>
      </c>
      <c r="J21" s="4">
        <v>1</v>
      </c>
      <c r="K21" s="4" t="s">
        <v>30</v>
      </c>
      <c r="L21" s="4">
        <v>-167</v>
      </c>
      <c r="M21" s="4">
        <v>-167</v>
      </c>
      <c r="N21" s="4" t="s">
        <v>71</v>
      </c>
      <c r="O21" s="4" t="s">
        <v>32</v>
      </c>
      <c r="P21" s="4" t="s">
        <v>33</v>
      </c>
      <c r="Q21" s="4">
        <v>0</v>
      </c>
      <c r="R21" s="7">
        <v>44634</v>
      </c>
      <c r="S21" s="6">
        <v>44651</v>
      </c>
      <c r="T21" s="4" t="s">
        <v>34</v>
      </c>
      <c r="U21" s="4">
        <v>-167</v>
      </c>
      <c r="V21" s="4">
        <v>0</v>
      </c>
      <c r="W21" s="4">
        <v>0</v>
      </c>
      <c r="X21" s="4" t="s">
        <v>35</v>
      </c>
      <c r="Y21" s="4" t="s">
        <v>72</v>
      </c>
    </row>
    <row r="22" s="4" customFormat="1" spans="1:25">
      <c r="A22" s="4" t="s">
        <v>109</v>
      </c>
      <c r="B22" s="4" t="s">
        <v>26</v>
      </c>
      <c r="C22" s="4" t="s">
        <v>27</v>
      </c>
      <c r="D22" s="4" t="s">
        <v>42</v>
      </c>
      <c r="E22" s="4" t="s">
        <v>43</v>
      </c>
      <c r="F22" s="6">
        <v>44635</v>
      </c>
      <c r="G22" s="6">
        <v>44636</v>
      </c>
      <c r="H22" s="4">
        <v>1</v>
      </c>
      <c r="I22" s="4">
        <v>1</v>
      </c>
      <c r="J22" s="4">
        <v>1</v>
      </c>
      <c r="K22" s="4" t="s">
        <v>30</v>
      </c>
      <c r="L22" s="4">
        <v>425</v>
      </c>
      <c r="M22" s="4">
        <v>425</v>
      </c>
      <c r="N22" s="4" t="s">
        <v>110</v>
      </c>
      <c r="O22" s="4" t="s">
        <v>32</v>
      </c>
      <c r="P22" s="4" t="s">
        <v>33</v>
      </c>
      <c r="Q22" s="4">
        <v>0</v>
      </c>
      <c r="R22" s="7">
        <v>44635</v>
      </c>
      <c r="S22" s="6">
        <v>44651</v>
      </c>
      <c r="T22" s="4" t="s">
        <v>34</v>
      </c>
      <c r="U22" s="4">
        <v>425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111</v>
      </c>
      <c r="B23" s="4" t="s">
        <v>26</v>
      </c>
      <c r="C23" s="4" t="s">
        <v>27</v>
      </c>
      <c r="D23" s="4" t="s">
        <v>112</v>
      </c>
      <c r="E23" s="4" t="s">
        <v>113</v>
      </c>
      <c r="F23" s="6">
        <v>44635</v>
      </c>
      <c r="G23" s="6">
        <v>44636</v>
      </c>
      <c r="H23" s="4">
        <v>1</v>
      </c>
      <c r="I23" s="4">
        <v>1</v>
      </c>
      <c r="J23" s="4">
        <v>1</v>
      </c>
      <c r="K23" s="4" t="s">
        <v>30</v>
      </c>
      <c r="L23" s="4">
        <v>681</v>
      </c>
      <c r="M23" s="4">
        <v>681</v>
      </c>
      <c r="N23" s="4" t="s">
        <v>114</v>
      </c>
      <c r="O23" s="4" t="s">
        <v>32</v>
      </c>
      <c r="P23" s="4" t="s">
        <v>33</v>
      </c>
      <c r="Q23" s="4">
        <v>0</v>
      </c>
      <c r="R23" s="7">
        <v>44635</v>
      </c>
      <c r="S23" s="6">
        <v>44651</v>
      </c>
      <c r="T23" s="4" t="s">
        <v>34</v>
      </c>
      <c r="U23" s="4">
        <v>681</v>
      </c>
      <c r="V23" s="4">
        <v>0</v>
      </c>
      <c r="W23" s="4">
        <v>0</v>
      </c>
      <c r="X23" s="4" t="s">
        <v>115</v>
      </c>
      <c r="Y23" s="4" t="s">
        <v>116</v>
      </c>
    </row>
    <row r="24" s="4" customFormat="1" spans="1:25">
      <c r="A24" s="4" t="s">
        <v>117</v>
      </c>
      <c r="B24" s="4" t="s">
        <v>26</v>
      </c>
      <c r="C24" s="4" t="s">
        <v>27</v>
      </c>
      <c r="D24" s="4" t="s">
        <v>118</v>
      </c>
      <c r="E24" s="4" t="s">
        <v>119</v>
      </c>
      <c r="F24" s="6">
        <v>44635</v>
      </c>
      <c r="G24" s="6">
        <v>44636</v>
      </c>
      <c r="H24" s="4">
        <v>1</v>
      </c>
      <c r="I24" s="4">
        <v>1</v>
      </c>
      <c r="J24" s="4">
        <v>1</v>
      </c>
      <c r="K24" s="4" t="s">
        <v>30</v>
      </c>
      <c r="L24" s="4">
        <v>160</v>
      </c>
      <c r="M24" s="4">
        <v>160</v>
      </c>
      <c r="N24" s="4" t="s">
        <v>120</v>
      </c>
      <c r="O24" s="4" t="s">
        <v>32</v>
      </c>
      <c r="P24" s="4" t="s">
        <v>33</v>
      </c>
      <c r="Q24" s="4">
        <v>0</v>
      </c>
      <c r="R24" s="7">
        <v>44635</v>
      </c>
      <c r="S24" s="6">
        <v>44651</v>
      </c>
      <c r="T24" s="4" t="s">
        <v>34</v>
      </c>
      <c r="U24" s="4">
        <v>160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121</v>
      </c>
      <c r="B25" s="4" t="s">
        <v>26</v>
      </c>
      <c r="C25" s="4" t="s">
        <v>27</v>
      </c>
      <c r="D25" s="4" t="s">
        <v>122</v>
      </c>
      <c r="E25" s="4" t="s">
        <v>123</v>
      </c>
      <c r="F25" s="6">
        <v>44635</v>
      </c>
      <c r="G25" s="6">
        <v>44636</v>
      </c>
      <c r="H25" s="4">
        <v>1</v>
      </c>
      <c r="I25" s="4">
        <v>1</v>
      </c>
      <c r="J25" s="4">
        <v>1</v>
      </c>
      <c r="K25" s="4" t="s">
        <v>30</v>
      </c>
      <c r="L25" s="4">
        <v>136</v>
      </c>
      <c r="M25" s="4">
        <v>136</v>
      </c>
      <c r="N25" s="4" t="s">
        <v>124</v>
      </c>
      <c r="O25" s="4" t="s">
        <v>32</v>
      </c>
      <c r="P25" s="4" t="s">
        <v>33</v>
      </c>
      <c r="Q25" s="4">
        <v>0</v>
      </c>
      <c r="R25" s="7">
        <v>44635</v>
      </c>
      <c r="S25" s="6">
        <v>44651</v>
      </c>
      <c r="T25" s="4" t="s">
        <v>34</v>
      </c>
      <c r="U25" s="4">
        <v>136</v>
      </c>
      <c r="V25" s="4">
        <v>0</v>
      </c>
      <c r="W25" s="4">
        <v>0</v>
      </c>
      <c r="X25" s="4" t="s">
        <v>125</v>
      </c>
      <c r="Y25" s="4" t="s">
        <v>126</v>
      </c>
    </row>
    <row r="26" s="4" customFormat="1" spans="1:25">
      <c r="A26" s="4" t="s">
        <v>127</v>
      </c>
      <c r="B26" s="4" t="s">
        <v>26</v>
      </c>
      <c r="C26" s="4" t="s">
        <v>27</v>
      </c>
      <c r="D26" s="4" t="s">
        <v>128</v>
      </c>
      <c r="E26" s="4" t="s">
        <v>129</v>
      </c>
      <c r="F26" s="6">
        <v>44635</v>
      </c>
      <c r="G26" s="6">
        <v>44636</v>
      </c>
      <c r="H26" s="4">
        <v>1</v>
      </c>
      <c r="I26" s="4">
        <v>1</v>
      </c>
      <c r="J26" s="4">
        <v>1</v>
      </c>
      <c r="K26" s="4" t="s">
        <v>30</v>
      </c>
      <c r="L26" s="4">
        <v>213</v>
      </c>
      <c r="M26" s="4">
        <v>213</v>
      </c>
      <c r="N26" s="4" t="s">
        <v>130</v>
      </c>
      <c r="O26" s="4" t="s">
        <v>32</v>
      </c>
      <c r="P26" s="4" t="s">
        <v>33</v>
      </c>
      <c r="Q26" s="4">
        <v>0</v>
      </c>
      <c r="R26" s="7">
        <v>44635</v>
      </c>
      <c r="S26" s="6">
        <v>44651</v>
      </c>
      <c r="T26" s="4" t="s">
        <v>34</v>
      </c>
      <c r="U26" s="4">
        <v>213</v>
      </c>
      <c r="V26" s="4">
        <v>0</v>
      </c>
      <c r="W26" s="4">
        <v>0</v>
      </c>
      <c r="X26" s="4" t="s">
        <v>131</v>
      </c>
      <c r="Y26" s="4" t="s">
        <v>132</v>
      </c>
    </row>
    <row r="27" s="4" customFormat="1" spans="1:25">
      <c r="A27" s="4" t="s">
        <v>133</v>
      </c>
      <c r="B27" s="4" t="s">
        <v>26</v>
      </c>
      <c r="C27" s="4" t="s">
        <v>27</v>
      </c>
      <c r="D27" s="4" t="s">
        <v>134</v>
      </c>
      <c r="E27" s="4" t="s">
        <v>135</v>
      </c>
      <c r="F27" s="6">
        <v>44635</v>
      </c>
      <c r="G27" s="6">
        <v>44636</v>
      </c>
      <c r="H27" s="4">
        <v>1</v>
      </c>
      <c r="I27" s="4">
        <v>1</v>
      </c>
      <c r="J27" s="4">
        <v>1</v>
      </c>
      <c r="K27" s="4" t="s">
        <v>30</v>
      </c>
      <c r="L27" s="4">
        <v>553</v>
      </c>
      <c r="M27" s="4">
        <v>553</v>
      </c>
      <c r="N27" s="4" t="s">
        <v>136</v>
      </c>
      <c r="O27" s="4" t="s">
        <v>32</v>
      </c>
      <c r="P27" s="4" t="s">
        <v>33</v>
      </c>
      <c r="Q27" s="4">
        <v>0</v>
      </c>
      <c r="R27" s="7">
        <v>44635</v>
      </c>
      <c r="S27" s="6">
        <v>44651</v>
      </c>
      <c r="T27" s="4" t="s">
        <v>34</v>
      </c>
      <c r="U27" s="4">
        <v>553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137</v>
      </c>
      <c r="B28" s="4" t="s">
        <v>26</v>
      </c>
      <c r="C28" s="4" t="s">
        <v>27</v>
      </c>
      <c r="D28" s="4" t="s">
        <v>138</v>
      </c>
      <c r="E28" s="4" t="s">
        <v>139</v>
      </c>
      <c r="F28" s="6">
        <v>44635</v>
      </c>
      <c r="G28" s="6">
        <v>44636</v>
      </c>
      <c r="H28" s="4">
        <v>1</v>
      </c>
      <c r="I28" s="4">
        <v>1</v>
      </c>
      <c r="J28" s="4">
        <v>1</v>
      </c>
      <c r="K28" s="4" t="s">
        <v>30</v>
      </c>
      <c r="L28" s="4">
        <v>328</v>
      </c>
      <c r="M28" s="4">
        <v>328</v>
      </c>
      <c r="N28" s="4" t="s">
        <v>140</v>
      </c>
      <c r="O28" s="4" t="s">
        <v>32</v>
      </c>
      <c r="P28" s="4" t="s">
        <v>33</v>
      </c>
      <c r="Q28" s="4">
        <v>0</v>
      </c>
      <c r="R28" s="7">
        <v>44635</v>
      </c>
      <c r="S28" s="6">
        <v>44651</v>
      </c>
      <c r="T28" s="4" t="s">
        <v>34</v>
      </c>
      <c r="U28" s="4">
        <v>328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141</v>
      </c>
      <c r="B29" s="4" t="s">
        <v>26</v>
      </c>
      <c r="C29" s="4" t="s">
        <v>27</v>
      </c>
      <c r="D29" s="4" t="s">
        <v>138</v>
      </c>
      <c r="E29" s="4" t="s">
        <v>139</v>
      </c>
      <c r="F29" s="6">
        <v>44635</v>
      </c>
      <c r="G29" s="6">
        <v>44636</v>
      </c>
      <c r="H29" s="4">
        <v>1</v>
      </c>
      <c r="I29" s="4">
        <v>1</v>
      </c>
      <c r="J29" s="4">
        <v>1</v>
      </c>
      <c r="K29" s="4" t="s">
        <v>30</v>
      </c>
      <c r="L29" s="4">
        <v>328</v>
      </c>
      <c r="M29" s="4">
        <v>328</v>
      </c>
      <c r="N29" s="4" t="s">
        <v>142</v>
      </c>
      <c r="O29" s="4" t="s">
        <v>32</v>
      </c>
      <c r="P29" s="4" t="s">
        <v>33</v>
      </c>
      <c r="Q29" s="4">
        <v>0</v>
      </c>
      <c r="R29" s="7">
        <v>44635</v>
      </c>
      <c r="S29" s="6">
        <v>44651</v>
      </c>
      <c r="T29" s="4" t="s">
        <v>34</v>
      </c>
      <c r="U29" s="4">
        <v>328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143</v>
      </c>
      <c r="B30" s="4" t="s">
        <v>26</v>
      </c>
      <c r="C30" s="4" t="s">
        <v>27</v>
      </c>
      <c r="D30" s="4" t="s">
        <v>28</v>
      </c>
      <c r="E30" s="4" t="s">
        <v>29</v>
      </c>
      <c r="F30" s="6">
        <v>44635</v>
      </c>
      <c r="G30" s="6">
        <v>44636</v>
      </c>
      <c r="H30" s="4">
        <v>1</v>
      </c>
      <c r="I30" s="4">
        <v>1</v>
      </c>
      <c r="J30" s="4">
        <v>1</v>
      </c>
      <c r="K30" s="4" t="s">
        <v>30</v>
      </c>
      <c r="L30" s="4">
        <v>167</v>
      </c>
      <c r="M30" s="4">
        <v>167</v>
      </c>
      <c r="N30" s="4" t="s">
        <v>144</v>
      </c>
      <c r="O30" s="4" t="s">
        <v>32</v>
      </c>
      <c r="P30" s="4" t="s">
        <v>33</v>
      </c>
      <c r="Q30" s="4">
        <v>0</v>
      </c>
      <c r="R30" s="7">
        <v>44635</v>
      </c>
      <c r="S30" s="6">
        <v>44651</v>
      </c>
      <c r="T30" s="4" t="s">
        <v>34</v>
      </c>
      <c r="U30" s="4">
        <v>167</v>
      </c>
      <c r="V30" s="4">
        <v>0</v>
      </c>
      <c r="W30" s="4">
        <v>0</v>
      </c>
      <c r="X30" s="4" t="s">
        <v>35</v>
      </c>
      <c r="Y30" s="4" t="s">
        <v>145</v>
      </c>
    </row>
    <row r="31" s="4" customFormat="1" spans="1:25">
      <c r="A31" s="4" t="s">
        <v>146</v>
      </c>
      <c r="B31" s="4" t="s">
        <v>26</v>
      </c>
      <c r="C31" s="4" t="s">
        <v>27</v>
      </c>
      <c r="D31" s="4" t="s">
        <v>138</v>
      </c>
      <c r="E31" s="4" t="s">
        <v>139</v>
      </c>
      <c r="F31" s="6">
        <v>44635</v>
      </c>
      <c r="G31" s="6">
        <v>44636</v>
      </c>
      <c r="H31" s="4">
        <v>1</v>
      </c>
      <c r="I31" s="4">
        <v>1</v>
      </c>
      <c r="J31" s="4">
        <v>1</v>
      </c>
      <c r="K31" s="4" t="s">
        <v>30</v>
      </c>
      <c r="L31" s="4">
        <v>328</v>
      </c>
      <c r="M31" s="4">
        <v>328</v>
      </c>
      <c r="N31" s="4" t="s">
        <v>147</v>
      </c>
      <c r="O31" s="4" t="s">
        <v>32</v>
      </c>
      <c r="P31" s="4" t="s">
        <v>33</v>
      </c>
      <c r="Q31" s="4">
        <v>0</v>
      </c>
      <c r="R31" s="7">
        <v>44635</v>
      </c>
      <c r="S31" s="6">
        <v>44651</v>
      </c>
      <c r="T31" s="4" t="s">
        <v>34</v>
      </c>
      <c r="U31" s="4">
        <v>328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148</v>
      </c>
      <c r="B32" s="4" t="s">
        <v>26</v>
      </c>
      <c r="C32" s="4" t="s">
        <v>27</v>
      </c>
      <c r="D32" s="4" t="s">
        <v>149</v>
      </c>
      <c r="E32" s="4" t="s">
        <v>150</v>
      </c>
      <c r="F32" s="6">
        <v>44635</v>
      </c>
      <c r="G32" s="6">
        <v>44636</v>
      </c>
      <c r="H32" s="4">
        <v>1</v>
      </c>
      <c r="I32" s="4">
        <v>1</v>
      </c>
      <c r="J32" s="4">
        <v>1</v>
      </c>
      <c r="K32" s="4" t="s">
        <v>30</v>
      </c>
      <c r="L32" s="4">
        <v>188</v>
      </c>
      <c r="M32" s="4">
        <v>188</v>
      </c>
      <c r="N32" s="4" t="s">
        <v>151</v>
      </c>
      <c r="O32" s="4" t="s">
        <v>32</v>
      </c>
      <c r="P32" s="4" t="s">
        <v>33</v>
      </c>
      <c r="Q32" s="4">
        <v>0</v>
      </c>
      <c r="R32" s="7">
        <v>44635</v>
      </c>
      <c r="S32" s="6">
        <v>44651</v>
      </c>
      <c r="T32" s="4" t="s">
        <v>34</v>
      </c>
      <c r="U32" s="4">
        <v>188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152</v>
      </c>
      <c r="B33" s="4" t="s">
        <v>26</v>
      </c>
      <c r="C33" s="4" t="s">
        <v>27</v>
      </c>
      <c r="D33" s="4" t="s">
        <v>153</v>
      </c>
      <c r="E33" s="4"/>
      <c r="F33" s="6">
        <v>44635</v>
      </c>
      <c r="G33" s="6">
        <v>44636</v>
      </c>
      <c r="H33" s="4">
        <v>0</v>
      </c>
      <c r="I33" s="4">
        <v>1</v>
      </c>
      <c r="J33" s="4">
        <v>0</v>
      </c>
      <c r="K33" s="4" t="s">
        <v>30</v>
      </c>
      <c r="L33" s="4">
        <v>172</v>
      </c>
      <c r="M33" s="4">
        <v>172</v>
      </c>
      <c r="N33" s="4"/>
      <c r="O33" s="4" t="s">
        <v>32</v>
      </c>
      <c r="P33" s="4" t="s">
        <v>33</v>
      </c>
      <c r="Q33" s="4">
        <v>0</v>
      </c>
      <c r="R33" s="7">
        <v>44635</v>
      </c>
      <c r="S33" s="6">
        <v>44651</v>
      </c>
      <c r="T33" s="4" t="s">
        <v>34</v>
      </c>
      <c r="U33" s="4">
        <v>172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154</v>
      </c>
      <c r="B34" s="4" t="s">
        <v>26</v>
      </c>
      <c r="C34" s="4" t="s">
        <v>27</v>
      </c>
      <c r="D34" s="4" t="s">
        <v>155</v>
      </c>
      <c r="E34" s="4" t="s">
        <v>156</v>
      </c>
      <c r="F34" s="6">
        <v>44635</v>
      </c>
      <c r="G34" s="6">
        <v>44636</v>
      </c>
      <c r="H34" s="4">
        <v>1</v>
      </c>
      <c r="I34" s="4">
        <v>1</v>
      </c>
      <c r="J34" s="4">
        <v>1</v>
      </c>
      <c r="K34" s="4" t="s">
        <v>30</v>
      </c>
      <c r="L34" s="4">
        <v>622</v>
      </c>
      <c r="M34" s="4">
        <v>622</v>
      </c>
      <c r="N34" s="4" t="s">
        <v>157</v>
      </c>
      <c r="O34" s="4" t="s">
        <v>32</v>
      </c>
      <c r="P34" s="4" t="s">
        <v>33</v>
      </c>
      <c r="Q34" s="4">
        <v>0</v>
      </c>
      <c r="R34" s="7">
        <v>44635</v>
      </c>
      <c r="S34" s="6">
        <v>44651</v>
      </c>
      <c r="T34" s="4" t="s">
        <v>34</v>
      </c>
      <c r="U34" s="4">
        <v>622</v>
      </c>
      <c r="V34" s="4">
        <v>0</v>
      </c>
      <c r="W34" s="4">
        <v>0</v>
      </c>
      <c r="X34" s="4" t="s">
        <v>158</v>
      </c>
      <c r="Y34" s="4" t="s">
        <v>35</v>
      </c>
    </row>
    <row r="35" s="4" customFormat="1" spans="1:25">
      <c r="A35" s="4" t="s">
        <v>152</v>
      </c>
      <c r="B35" s="4" t="s">
        <v>26</v>
      </c>
      <c r="C35" s="4" t="s">
        <v>159</v>
      </c>
      <c r="D35" s="4" t="s">
        <v>153</v>
      </c>
      <c r="E35" s="4"/>
      <c r="F35" s="6">
        <v>44635</v>
      </c>
      <c r="G35" s="6">
        <v>44636</v>
      </c>
      <c r="H35" s="4">
        <v>0</v>
      </c>
      <c r="I35" s="4">
        <v>1</v>
      </c>
      <c r="J35" s="4">
        <v>0</v>
      </c>
      <c r="K35" s="4" t="s">
        <v>30</v>
      </c>
      <c r="L35" s="4">
        <v>-172</v>
      </c>
      <c r="M35" s="4">
        <v>-172</v>
      </c>
      <c r="N35" s="4"/>
      <c r="O35" s="4" t="s">
        <v>32</v>
      </c>
      <c r="P35" s="4" t="s">
        <v>33</v>
      </c>
      <c r="Q35" s="4">
        <v>0</v>
      </c>
      <c r="R35" s="7">
        <v>44635</v>
      </c>
      <c r="S35" s="6">
        <v>44651</v>
      </c>
      <c r="T35" s="4" t="s">
        <v>34</v>
      </c>
      <c r="U35" s="4">
        <v>-172</v>
      </c>
      <c r="V35" s="4">
        <v>0</v>
      </c>
      <c r="W35" s="4">
        <v>0</v>
      </c>
      <c r="X35" s="4" t="s">
        <v>35</v>
      </c>
      <c r="Y3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1"/>
  <sheetViews>
    <sheetView tabSelected="1" workbookViewId="0">
      <selection activeCell="A39" sqref="A39:C41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160</v>
      </c>
    </row>
    <row r="2" s="4" customFormat="1" spans="1:9">
      <c r="A2" s="5">
        <v>17439627595</v>
      </c>
      <c r="B2" s="6">
        <v>44635</v>
      </c>
      <c r="C2" s="6">
        <v>44636</v>
      </c>
      <c r="D2" s="4">
        <v>136</v>
      </c>
      <c r="E2" s="4" t="str">
        <f>VLOOKUP(A2,HOP!A:L,12,0)</f>
        <v>136.00</v>
      </c>
      <c r="F2" s="4" t="str">
        <f>VLOOKUP(A2,HOP!A:C,3,0)</f>
        <v>2428667</v>
      </c>
      <c r="G2" s="4">
        <f>D2-E2</f>
        <v>0</v>
      </c>
      <c r="H2" s="4" t="str">
        <f>$H$1&amp;F2</f>
        <v>，2428667</v>
      </c>
      <c r="I2" s="4" t="str">
        <f>VLOOKUP(A2,HOP!A:U,21,0)</f>
        <v>直连</v>
      </c>
    </row>
    <row r="3" s="4" customFormat="1" spans="1:9">
      <c r="A3" s="5">
        <v>17550562439</v>
      </c>
      <c r="B3" s="6">
        <v>44631</v>
      </c>
      <c r="C3" s="6">
        <v>44636</v>
      </c>
      <c r="D3" s="4">
        <v>4658</v>
      </c>
      <c r="E3" s="4" t="str">
        <f>VLOOKUP(A3,HOP!A:L,12,0)</f>
        <v>4658.00</v>
      </c>
      <c r="F3" s="4" t="str">
        <f>VLOOKUP(A3,HOP!A:C,3,0)</f>
        <v>2447920</v>
      </c>
      <c r="G3" s="4">
        <f t="shared" ref="G3:G33" si="0">D3-E3</f>
        <v>0</v>
      </c>
      <c r="H3" s="4" t="str">
        <f t="shared" ref="H3:H33" si="1">$H$1&amp;F3</f>
        <v>，2447920</v>
      </c>
      <c r="I3" s="4" t="str">
        <f>VLOOKUP(A3,HOP!A:U,21,0)</f>
        <v>直连</v>
      </c>
    </row>
    <row r="4" s="4" customFormat="1" spans="1:9">
      <c r="A4" s="5">
        <v>17571598023</v>
      </c>
      <c r="B4" s="6">
        <v>44635</v>
      </c>
      <c r="C4" s="6">
        <v>44636</v>
      </c>
      <c r="D4" s="4">
        <v>427</v>
      </c>
      <c r="E4" s="4" t="str">
        <f>VLOOKUP(A4,HOP!A:L,12,0)</f>
        <v>427.00</v>
      </c>
      <c r="F4" s="4" t="str">
        <f>VLOOKUP(A4,HOP!A:C,3,0)</f>
        <v>2451276</v>
      </c>
      <c r="G4" s="4">
        <f t="shared" si="0"/>
        <v>0</v>
      </c>
      <c r="H4" s="4" t="str">
        <f t="shared" si="1"/>
        <v>，2451276</v>
      </c>
      <c r="I4" s="4" t="str">
        <f>VLOOKUP(A4,HOP!A:U,21,0)</f>
        <v>直连</v>
      </c>
    </row>
    <row r="5" s="4" customFormat="1" spans="1:9">
      <c r="A5" s="5">
        <v>17572577585</v>
      </c>
      <c r="B5" s="6">
        <v>44635</v>
      </c>
      <c r="C5" s="6">
        <v>44636</v>
      </c>
      <c r="D5" s="4">
        <v>854</v>
      </c>
      <c r="E5" s="4" t="str">
        <f>VLOOKUP(A5,HOP!A:L,12,0)</f>
        <v>854.00</v>
      </c>
      <c r="F5" s="4" t="str">
        <f>VLOOKUP(A5,HOP!A:C,3,0)</f>
        <v>2451575</v>
      </c>
      <c r="G5" s="4">
        <f t="shared" si="0"/>
        <v>0</v>
      </c>
      <c r="H5" s="4" t="str">
        <f t="shared" si="1"/>
        <v>，2451575</v>
      </c>
      <c r="I5" s="4" t="str">
        <f>VLOOKUP(A5,HOP!A:U,21,0)</f>
        <v>直连</v>
      </c>
    </row>
    <row r="6" s="4" customFormat="1" spans="1:9">
      <c r="A6" s="5">
        <v>17619188992</v>
      </c>
      <c r="B6" s="6">
        <v>44634</v>
      </c>
      <c r="C6" s="6">
        <v>44636</v>
      </c>
      <c r="D6" s="4">
        <v>281</v>
      </c>
      <c r="E6" s="4" t="str">
        <f>VLOOKUP(A6,HOP!A:L,12,0)</f>
        <v>281.00</v>
      </c>
      <c r="F6" s="4" t="str">
        <f>VLOOKUP(A6,HOP!A:C,3,0)</f>
        <v>2460843</v>
      </c>
      <c r="G6" s="4">
        <f t="shared" si="0"/>
        <v>0</v>
      </c>
      <c r="H6" s="4" t="str">
        <f t="shared" si="1"/>
        <v>，2460843</v>
      </c>
      <c r="I6" s="4" t="str">
        <f>VLOOKUP(A6,HOP!A:U,21,0)</f>
        <v>直连</v>
      </c>
    </row>
    <row r="7" s="4" customFormat="1" spans="1:9">
      <c r="A7" s="5">
        <v>17627925016</v>
      </c>
      <c r="B7" s="6">
        <v>44635</v>
      </c>
      <c r="C7" s="6">
        <v>44636</v>
      </c>
      <c r="D7" s="4">
        <v>210</v>
      </c>
      <c r="E7" s="4" t="str">
        <f>VLOOKUP(A7,HOP!A:L,12,0)</f>
        <v>210.00</v>
      </c>
      <c r="F7" s="4" t="str">
        <f>VLOOKUP(A7,HOP!A:C,3,0)</f>
        <v>2462352</v>
      </c>
      <c r="G7" s="4">
        <f t="shared" si="0"/>
        <v>0</v>
      </c>
      <c r="H7" s="4" t="str">
        <f t="shared" si="1"/>
        <v>，2462352</v>
      </c>
      <c r="I7" s="4" t="str">
        <f>VLOOKUP(A7,HOP!A:U,21,0)</f>
        <v>直连</v>
      </c>
    </row>
    <row r="8" s="4" customFormat="1" spans="1:9">
      <c r="A8" s="5">
        <v>17629675000</v>
      </c>
      <c r="B8" s="6">
        <v>44632</v>
      </c>
      <c r="C8" s="6">
        <v>44636</v>
      </c>
      <c r="D8" s="4">
        <v>568</v>
      </c>
      <c r="E8" s="4" t="str">
        <f>VLOOKUP(A8,HOP!A:L,12,0)</f>
        <v>568.00</v>
      </c>
      <c r="F8" s="4" t="str">
        <f>VLOOKUP(A8,HOP!A:C,3,0)</f>
        <v>2462978</v>
      </c>
      <c r="G8" s="4">
        <f t="shared" si="0"/>
        <v>0</v>
      </c>
      <c r="H8" s="4" t="str">
        <f t="shared" si="1"/>
        <v>，2462978</v>
      </c>
      <c r="I8" s="4" t="str">
        <f>VLOOKUP(A8,HOP!A:U,21,0)</f>
        <v>直连</v>
      </c>
    </row>
    <row r="9" s="4" customFormat="1" spans="1:9">
      <c r="A9" s="5">
        <v>17632850626</v>
      </c>
      <c r="B9" s="6">
        <v>44635</v>
      </c>
      <c r="C9" s="6">
        <v>44636</v>
      </c>
      <c r="D9" s="4">
        <v>424</v>
      </c>
      <c r="E9" s="4" t="str">
        <f>VLOOKUP(A9,HOP!A:L,12,0)</f>
        <v>424.00</v>
      </c>
      <c r="F9" s="4" t="str">
        <f>VLOOKUP(A9,HOP!A:C,3,0)</f>
        <v>2463105</v>
      </c>
      <c r="G9" s="4">
        <f t="shared" si="0"/>
        <v>0</v>
      </c>
      <c r="H9" s="4" t="str">
        <f t="shared" si="1"/>
        <v>，2463105</v>
      </c>
      <c r="I9" s="4" t="str">
        <f>VLOOKUP(A9,HOP!A:U,21,0)</f>
        <v>直连</v>
      </c>
    </row>
    <row r="10" s="4" customFormat="1" spans="1:9">
      <c r="A10" s="5">
        <v>17641894843</v>
      </c>
      <c r="B10" s="6">
        <v>44634</v>
      </c>
      <c r="C10" s="6">
        <v>44636</v>
      </c>
      <c r="D10" s="4">
        <v>826</v>
      </c>
      <c r="E10" s="4" t="str">
        <f>VLOOKUP(A10,HOP!A:L,12,0)</f>
        <v>826.00</v>
      </c>
      <c r="F10" s="4" t="str">
        <f>VLOOKUP(A10,HOP!A:C,3,0)</f>
        <v>2465427</v>
      </c>
      <c r="G10" s="4">
        <f t="shared" si="0"/>
        <v>0</v>
      </c>
      <c r="H10" s="4" t="str">
        <f t="shared" si="1"/>
        <v>，2465427</v>
      </c>
      <c r="I10" s="4" t="str">
        <f>VLOOKUP(A10,HOP!A:U,21,0)</f>
        <v>直采</v>
      </c>
    </row>
    <row r="11" s="4" customFormat="1" hidden="1" spans="1:9">
      <c r="A11" s="5">
        <v>17642467060</v>
      </c>
      <c r="B11" s="6">
        <v>44635</v>
      </c>
      <c r="C11" s="6">
        <v>44636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17648710800</v>
      </c>
      <c r="B12" s="6">
        <v>44635</v>
      </c>
      <c r="C12" s="6">
        <v>44636</v>
      </c>
      <c r="D12" s="4">
        <v>296</v>
      </c>
      <c r="E12" s="4" t="str">
        <f>VLOOKUP(A12,HOP!A:L,12,0)</f>
        <v>296.00</v>
      </c>
      <c r="F12" s="4" t="str">
        <f>VLOOKUP(A12,HOP!A:C,3,0)</f>
        <v>2466884</v>
      </c>
      <c r="G12" s="4">
        <f t="shared" si="0"/>
        <v>0</v>
      </c>
      <c r="H12" s="4" t="str">
        <f t="shared" si="1"/>
        <v>，2466884</v>
      </c>
      <c r="I12" s="4" t="str">
        <f>VLOOKUP(A12,HOP!A:U,21,0)</f>
        <v>直连</v>
      </c>
    </row>
    <row r="13" s="4" customFormat="1" spans="1:9">
      <c r="A13" s="5">
        <v>17648901907</v>
      </c>
      <c r="B13" s="6">
        <v>44635</v>
      </c>
      <c r="C13" s="6">
        <v>44636</v>
      </c>
      <c r="D13" s="4">
        <v>223</v>
      </c>
      <c r="E13" s="4" t="str">
        <f>VLOOKUP(A13,HOP!A:L,12,0)</f>
        <v>223.00</v>
      </c>
      <c r="F13" s="4" t="str">
        <f>VLOOKUP(A13,HOP!A:C,3,0)</f>
        <v>2466965</v>
      </c>
      <c r="G13" s="4">
        <f t="shared" si="0"/>
        <v>0</v>
      </c>
      <c r="H13" s="4" t="str">
        <f t="shared" si="1"/>
        <v>，2466965</v>
      </c>
      <c r="I13" s="4" t="str">
        <f>VLOOKUP(A13,HOP!A:U,21,0)</f>
        <v>直连</v>
      </c>
    </row>
    <row r="14" s="4" customFormat="1" spans="1:9">
      <c r="A14" s="5">
        <v>17648908984</v>
      </c>
      <c r="B14" s="6">
        <v>44635</v>
      </c>
      <c r="C14" s="6">
        <v>44636</v>
      </c>
      <c r="D14" s="4">
        <v>223</v>
      </c>
      <c r="E14" s="4" t="str">
        <f>VLOOKUP(A14,HOP!A:L,12,0)</f>
        <v>223.00</v>
      </c>
      <c r="F14" s="4" t="str">
        <f>VLOOKUP(A14,HOP!A:C,3,0)</f>
        <v>2466968</v>
      </c>
      <c r="G14" s="4">
        <f t="shared" si="0"/>
        <v>0</v>
      </c>
      <c r="H14" s="4" t="str">
        <f t="shared" si="1"/>
        <v>，2466968</v>
      </c>
      <c r="I14" s="4" t="str">
        <f>VLOOKUP(A14,HOP!A:U,21,0)</f>
        <v>直连</v>
      </c>
    </row>
    <row r="15" s="4" customFormat="1" spans="1:9">
      <c r="A15" s="5">
        <v>17648950931</v>
      </c>
      <c r="B15" s="6">
        <v>44635</v>
      </c>
      <c r="C15" s="6">
        <v>44636</v>
      </c>
      <c r="D15" s="4">
        <v>424</v>
      </c>
      <c r="E15" s="4" t="str">
        <f>VLOOKUP(A15,HOP!A:L,12,0)</f>
        <v>424.00</v>
      </c>
      <c r="F15" s="4" t="str">
        <f>VLOOKUP(A15,HOP!A:C,3,0)</f>
        <v>2467003</v>
      </c>
      <c r="G15" s="4">
        <f t="shared" si="0"/>
        <v>0</v>
      </c>
      <c r="H15" s="4" t="str">
        <f t="shared" si="1"/>
        <v>，2467003</v>
      </c>
      <c r="I15" s="4" t="str">
        <f>VLOOKUP(A15,HOP!A:U,21,0)</f>
        <v>直连</v>
      </c>
    </row>
    <row r="16" s="4" customFormat="1" spans="1:9">
      <c r="A16" s="5">
        <v>17649441002</v>
      </c>
      <c r="B16" s="6">
        <v>44635</v>
      </c>
      <c r="C16" s="6">
        <v>44636</v>
      </c>
      <c r="D16" s="4">
        <v>723</v>
      </c>
      <c r="E16" s="4" t="str">
        <f>VLOOKUP(A16,HOP!A:L,12,0)</f>
        <v>723.00</v>
      </c>
      <c r="F16" s="4" t="str">
        <f>VLOOKUP(A16,HOP!A:C,3,0)</f>
        <v>2467223</v>
      </c>
      <c r="G16" s="4">
        <f t="shared" si="0"/>
        <v>0</v>
      </c>
      <c r="H16" s="4" t="str">
        <f t="shared" si="1"/>
        <v>，2467223</v>
      </c>
      <c r="I16" s="4" t="str">
        <f>VLOOKUP(A16,HOP!A:U,21,0)</f>
        <v>直连</v>
      </c>
    </row>
    <row r="17" s="4" customFormat="1" spans="1:9">
      <c r="A17" s="5">
        <v>17649474076</v>
      </c>
      <c r="B17" s="6">
        <v>44635</v>
      </c>
      <c r="C17" s="6">
        <v>44636</v>
      </c>
      <c r="D17" s="4">
        <v>220</v>
      </c>
      <c r="E17" s="4" t="str">
        <f>VLOOKUP(A17,HOP!A:L,12,0)</f>
        <v>220.00</v>
      </c>
      <c r="F17" s="4" t="str">
        <f>VLOOKUP(A17,HOP!A:C,3,0)</f>
        <v>2467255</v>
      </c>
      <c r="G17" s="4">
        <f t="shared" si="0"/>
        <v>0</v>
      </c>
      <c r="H17" s="4" t="str">
        <f t="shared" si="1"/>
        <v>，2467255</v>
      </c>
      <c r="I17" s="4" t="str">
        <f>VLOOKUP(A17,HOP!A:U,21,0)</f>
        <v>直采</v>
      </c>
    </row>
    <row r="18" s="4" customFormat="1" spans="1:9">
      <c r="A18" s="5">
        <v>17649487159</v>
      </c>
      <c r="B18" s="6">
        <v>44635</v>
      </c>
      <c r="C18" s="6">
        <v>44636</v>
      </c>
      <c r="D18" s="4">
        <v>224</v>
      </c>
      <c r="E18" s="4" t="str">
        <f>VLOOKUP(A18,HOP!A:L,12,0)</f>
        <v>224.00</v>
      </c>
      <c r="F18" s="4" t="str">
        <f>VLOOKUP(A18,HOP!A:C,3,0)</f>
        <v>2467273</v>
      </c>
      <c r="G18" s="4">
        <f t="shared" si="0"/>
        <v>0</v>
      </c>
      <c r="H18" s="4" t="str">
        <f t="shared" si="1"/>
        <v>，2467273</v>
      </c>
      <c r="I18" s="4" t="str">
        <f>VLOOKUP(A18,HOP!A:U,21,0)</f>
        <v>直连</v>
      </c>
    </row>
    <row r="19" s="4" customFormat="1" spans="1:9">
      <c r="A19" s="5">
        <v>17649710203</v>
      </c>
      <c r="B19" s="6">
        <v>44635</v>
      </c>
      <c r="C19" s="6">
        <v>44636</v>
      </c>
      <c r="D19" s="4">
        <v>110</v>
      </c>
      <c r="E19" s="4" t="str">
        <f>VLOOKUP(A19,HOP!A:L,12,0)</f>
        <v>110.00</v>
      </c>
      <c r="F19" s="4" t="str">
        <f>VLOOKUP(A19,HOP!A:C,3,0)</f>
        <v>2467436</v>
      </c>
      <c r="G19" s="4">
        <f t="shared" si="0"/>
        <v>0</v>
      </c>
      <c r="H19" s="4" t="str">
        <f t="shared" si="1"/>
        <v>，2467436</v>
      </c>
      <c r="I19" s="4" t="str">
        <f>VLOOKUP(A19,HOP!A:U,21,0)</f>
        <v>直连</v>
      </c>
    </row>
    <row r="20" s="4" customFormat="1" spans="1:9">
      <c r="A20" s="5">
        <v>17649744564</v>
      </c>
      <c r="B20" s="6">
        <v>44635</v>
      </c>
      <c r="C20" s="6">
        <v>44636</v>
      </c>
      <c r="D20" s="4">
        <v>151</v>
      </c>
      <c r="E20" s="4" t="str">
        <f>VLOOKUP(A20,HOP!A:L,12,0)</f>
        <v>151.00</v>
      </c>
      <c r="F20" s="4" t="str">
        <f>VLOOKUP(A20,HOP!A:C,3,0)</f>
        <v>2467454</v>
      </c>
      <c r="G20" s="4">
        <f t="shared" si="0"/>
        <v>0</v>
      </c>
      <c r="H20" s="4" t="str">
        <f t="shared" si="1"/>
        <v>，2467454</v>
      </c>
      <c r="I20" s="4" t="str">
        <f>VLOOKUP(A20,HOP!A:U,21,0)</f>
        <v>直连</v>
      </c>
    </row>
    <row r="21" s="4" customFormat="1" spans="1:9">
      <c r="A21" s="5">
        <v>17650278713</v>
      </c>
      <c r="B21" s="6">
        <v>44635</v>
      </c>
      <c r="C21" s="6">
        <v>44636</v>
      </c>
      <c r="D21" s="4">
        <v>425</v>
      </c>
      <c r="E21" s="4" t="str">
        <f>VLOOKUP(A21,HOP!A:L,12,0)</f>
        <v>425.00</v>
      </c>
      <c r="F21" s="4" t="str">
        <f>VLOOKUP(A21,HOP!A:C,3,0)</f>
        <v>2467751</v>
      </c>
      <c r="G21" s="4">
        <f t="shared" si="0"/>
        <v>0</v>
      </c>
      <c r="H21" s="4" t="str">
        <f t="shared" si="1"/>
        <v>，2467751</v>
      </c>
      <c r="I21" s="4" t="str">
        <f>VLOOKUP(A21,HOP!A:U,21,0)</f>
        <v>直连</v>
      </c>
    </row>
    <row r="22" s="4" customFormat="1" spans="1:9">
      <c r="A22" s="5">
        <v>17650366252</v>
      </c>
      <c r="B22" s="6">
        <v>44635</v>
      </c>
      <c r="C22" s="6">
        <v>44636</v>
      </c>
      <c r="D22" s="4">
        <v>681</v>
      </c>
      <c r="E22" s="4" t="str">
        <f>VLOOKUP(A22,HOP!A:L,12,0)</f>
        <v>681.00</v>
      </c>
      <c r="F22" s="4" t="str">
        <f>VLOOKUP(A22,HOP!A:C,3,0)</f>
        <v>2467792</v>
      </c>
      <c r="G22" s="4">
        <f t="shared" si="0"/>
        <v>0</v>
      </c>
      <c r="H22" s="4" t="str">
        <f t="shared" si="1"/>
        <v>，2467792</v>
      </c>
      <c r="I22" s="4" t="str">
        <f>VLOOKUP(A22,HOP!A:U,21,0)</f>
        <v>直连</v>
      </c>
    </row>
    <row r="23" s="4" customFormat="1" spans="1:9">
      <c r="A23" s="5">
        <v>17650526665</v>
      </c>
      <c r="B23" s="6">
        <v>44635</v>
      </c>
      <c r="C23" s="6">
        <v>44636</v>
      </c>
      <c r="D23" s="4">
        <v>160</v>
      </c>
      <c r="E23" s="4" t="str">
        <f>VLOOKUP(A23,HOP!A:L,12,0)</f>
        <v>160.00</v>
      </c>
      <c r="F23" s="4" t="str">
        <f>VLOOKUP(A23,HOP!A:C,3,0)</f>
        <v>2467897</v>
      </c>
      <c r="G23" s="4">
        <f t="shared" si="0"/>
        <v>0</v>
      </c>
      <c r="H23" s="4" t="str">
        <f t="shared" si="1"/>
        <v>，2467897</v>
      </c>
      <c r="I23" s="4" t="str">
        <f>VLOOKUP(A23,HOP!A:U,21,0)</f>
        <v>直连</v>
      </c>
    </row>
    <row r="24" s="4" customFormat="1" spans="1:9">
      <c r="A24" s="5">
        <v>17650672152</v>
      </c>
      <c r="B24" s="6">
        <v>44635</v>
      </c>
      <c r="C24" s="6">
        <v>44636</v>
      </c>
      <c r="D24" s="4">
        <v>136</v>
      </c>
      <c r="E24" s="4" t="str">
        <f>VLOOKUP(A24,HOP!A:L,12,0)</f>
        <v>136.00</v>
      </c>
      <c r="F24" s="4" t="str">
        <f>VLOOKUP(A24,HOP!A:C,3,0)</f>
        <v>2468003</v>
      </c>
      <c r="G24" s="4">
        <f t="shared" si="0"/>
        <v>0</v>
      </c>
      <c r="H24" s="4" t="str">
        <f t="shared" si="1"/>
        <v>，2468003</v>
      </c>
      <c r="I24" s="4" t="str">
        <f>VLOOKUP(A24,HOP!A:U,21,0)</f>
        <v>直连</v>
      </c>
    </row>
    <row r="25" s="4" customFormat="1" spans="1:9">
      <c r="A25" s="5">
        <v>17650878078</v>
      </c>
      <c r="B25" s="6">
        <v>44635</v>
      </c>
      <c r="C25" s="6">
        <v>44636</v>
      </c>
      <c r="D25" s="4">
        <v>213</v>
      </c>
      <c r="E25" s="4" t="str">
        <f>VLOOKUP(A25,HOP!A:L,12,0)</f>
        <v>213.00</v>
      </c>
      <c r="F25" s="4" t="str">
        <f>VLOOKUP(A25,HOP!A:C,3,0)</f>
        <v>2468122</v>
      </c>
      <c r="G25" s="4">
        <f t="shared" si="0"/>
        <v>0</v>
      </c>
      <c r="H25" s="4" t="str">
        <f t="shared" si="1"/>
        <v>，2468122</v>
      </c>
      <c r="I25" s="4" t="str">
        <f>VLOOKUP(A25,HOP!A:U,21,0)</f>
        <v>直连</v>
      </c>
    </row>
    <row r="26" s="4" customFormat="1" spans="1:9">
      <c r="A26" s="5">
        <v>17655122794</v>
      </c>
      <c r="B26" s="6">
        <v>44635</v>
      </c>
      <c r="C26" s="6">
        <v>44636</v>
      </c>
      <c r="D26" s="4">
        <v>553</v>
      </c>
      <c r="E26" s="4" t="str">
        <f>VLOOKUP(A26,HOP!A:L,12,0)</f>
        <v>553.00</v>
      </c>
      <c r="F26" s="4" t="str">
        <f>VLOOKUP(A26,HOP!A:C,3,0)</f>
        <v>2468269</v>
      </c>
      <c r="G26" s="4">
        <f t="shared" si="0"/>
        <v>0</v>
      </c>
      <c r="H26" s="4" t="str">
        <f t="shared" si="1"/>
        <v>，2468269</v>
      </c>
      <c r="I26" s="4" t="str">
        <f>VLOOKUP(A26,HOP!A:U,21,0)</f>
        <v>直连</v>
      </c>
    </row>
    <row r="27" s="4" customFormat="1" spans="1:9">
      <c r="A27" s="5">
        <v>17655208946</v>
      </c>
      <c r="B27" s="6">
        <v>44635</v>
      </c>
      <c r="C27" s="6">
        <v>44636</v>
      </c>
      <c r="D27" s="4">
        <v>328</v>
      </c>
      <c r="E27" s="4" t="str">
        <f>VLOOKUP(A27,HOP!A:L,12,0)</f>
        <v>328.00</v>
      </c>
      <c r="F27" s="4" t="str">
        <f>VLOOKUP(A27,HOP!A:C,3,0)</f>
        <v>2468284</v>
      </c>
      <c r="G27" s="4">
        <f t="shared" si="0"/>
        <v>0</v>
      </c>
      <c r="H27" s="4" t="str">
        <f t="shared" si="1"/>
        <v>，2468284</v>
      </c>
      <c r="I27" s="4" t="str">
        <f>VLOOKUP(A27,HOP!A:U,21,0)</f>
        <v>直连</v>
      </c>
    </row>
    <row r="28" s="4" customFormat="1" spans="1:9">
      <c r="A28" s="5">
        <v>17655316654</v>
      </c>
      <c r="B28" s="6">
        <v>44635</v>
      </c>
      <c r="C28" s="6">
        <v>44636</v>
      </c>
      <c r="D28" s="4">
        <v>328</v>
      </c>
      <c r="E28" s="4" t="str">
        <f>VLOOKUP(A28,HOP!A:L,12,0)</f>
        <v>328.00</v>
      </c>
      <c r="F28" s="4" t="str">
        <f>VLOOKUP(A28,HOP!A:C,3,0)</f>
        <v>2468318</v>
      </c>
      <c r="G28" s="4">
        <f t="shared" si="0"/>
        <v>0</v>
      </c>
      <c r="H28" s="4" t="str">
        <f t="shared" si="1"/>
        <v>，2468318</v>
      </c>
      <c r="I28" s="4" t="str">
        <f>VLOOKUP(A28,HOP!A:U,21,0)</f>
        <v>直连</v>
      </c>
    </row>
    <row r="29" s="4" customFormat="1" spans="1:9">
      <c r="A29" s="5">
        <v>17655355408</v>
      </c>
      <c r="B29" s="6">
        <v>44635</v>
      </c>
      <c r="C29" s="6">
        <v>44636</v>
      </c>
      <c r="D29" s="4">
        <v>167</v>
      </c>
      <c r="E29" s="4" t="str">
        <f>VLOOKUP(A29,HOP!A:L,12,0)</f>
        <v>167.00</v>
      </c>
      <c r="F29" s="4" t="str">
        <f>VLOOKUP(A29,HOP!A:C,3,0)</f>
        <v>2468329</v>
      </c>
      <c r="G29" s="4">
        <f t="shared" si="0"/>
        <v>0</v>
      </c>
      <c r="H29" s="4" t="str">
        <f t="shared" si="1"/>
        <v>，2468329</v>
      </c>
      <c r="I29" s="4" t="str">
        <f>VLOOKUP(A29,HOP!A:U,21,0)</f>
        <v>直连</v>
      </c>
    </row>
    <row r="30" s="4" customFormat="1" spans="1:9">
      <c r="A30" s="5">
        <v>17655683061</v>
      </c>
      <c r="B30" s="6">
        <v>44635</v>
      </c>
      <c r="C30" s="6">
        <v>44636</v>
      </c>
      <c r="D30" s="4">
        <v>328</v>
      </c>
      <c r="E30" s="4" t="str">
        <f>VLOOKUP(A30,HOP!A:L,12,0)</f>
        <v>328.00</v>
      </c>
      <c r="F30" s="4" t="str">
        <f>VLOOKUP(A30,HOP!A:C,3,0)</f>
        <v>2468446</v>
      </c>
      <c r="G30" s="4">
        <f t="shared" si="0"/>
        <v>0</v>
      </c>
      <c r="H30" s="4" t="str">
        <f t="shared" si="1"/>
        <v>，2468446</v>
      </c>
      <c r="I30" s="4" t="str">
        <f>VLOOKUP(A30,HOP!A:U,21,0)</f>
        <v>直连</v>
      </c>
    </row>
    <row r="31" s="4" customFormat="1" spans="1:9">
      <c r="A31" s="5">
        <v>17656373419</v>
      </c>
      <c r="B31" s="6">
        <v>44635</v>
      </c>
      <c r="C31" s="6">
        <v>44636</v>
      </c>
      <c r="D31" s="4">
        <v>188</v>
      </c>
      <c r="E31" s="4" t="str">
        <f>VLOOKUP(A31,HOP!A:L,12,0)</f>
        <v>188.00</v>
      </c>
      <c r="F31" s="4" t="str">
        <f>VLOOKUP(A31,HOP!A:C,3,0)</f>
        <v>2468735</v>
      </c>
      <c r="G31" s="4">
        <f t="shared" si="0"/>
        <v>0</v>
      </c>
      <c r="H31" s="4" t="str">
        <f t="shared" si="1"/>
        <v>，2468735</v>
      </c>
      <c r="I31" s="4" t="str">
        <f>VLOOKUP(A31,HOP!A:U,21,0)</f>
        <v>直连</v>
      </c>
    </row>
    <row r="32" s="4" customFormat="1" hidden="1" spans="1:9">
      <c r="A32" s="5">
        <v>17656378934</v>
      </c>
      <c r="B32" s="6">
        <v>44635</v>
      </c>
      <c r="C32" s="6">
        <v>44636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9">
      <c r="A33" s="5">
        <v>17656571607</v>
      </c>
      <c r="B33" s="6">
        <v>44635</v>
      </c>
      <c r="C33" s="6">
        <v>44636</v>
      </c>
      <c r="D33" s="4">
        <v>622</v>
      </c>
      <c r="E33" s="4" t="str">
        <f>VLOOKUP(A33,HOP!A:L,12,0)</f>
        <v>622.00</v>
      </c>
      <c r="F33" s="4" t="str">
        <f>VLOOKUP(A33,HOP!A:C,3,0)</f>
        <v>2468831</v>
      </c>
      <c r="G33" s="4">
        <f t="shared" si="0"/>
        <v>0</v>
      </c>
      <c r="H33" s="4" t="str">
        <f t="shared" si="1"/>
        <v>，2468831</v>
      </c>
      <c r="I33" s="4" t="str">
        <f>VLOOKUP(A33,HOP!A:U,21,0)</f>
        <v>直连</v>
      </c>
    </row>
    <row r="35" spans="4:4">
      <c r="D35" s="4">
        <f>SUM(D2:D34)</f>
        <v>15107</v>
      </c>
    </row>
    <row r="36" spans="4:4">
      <c r="D36" s="4" t="s">
        <v>161</v>
      </c>
    </row>
    <row r="39" spans="1:3">
      <c r="A39" s="4" t="s">
        <v>162</v>
      </c>
      <c r="C39" s="4">
        <v>1046</v>
      </c>
    </row>
    <row r="40" spans="1:3">
      <c r="A40" s="4" t="s">
        <v>163</v>
      </c>
      <c r="C40" s="4">
        <v>14061</v>
      </c>
    </row>
    <row r="41" spans="1:3">
      <c r="A41" s="4" t="s">
        <v>164</v>
      </c>
      <c r="C41" s="4">
        <f>SUBTOTAL(9,C39:C40)</f>
        <v>15107</v>
      </c>
    </row>
  </sheetData>
  <autoFilter ref="A1:X33">
    <filterColumn colId="3">
      <filters>
        <filter val="110"/>
        <filter val="210"/>
        <filter val="151"/>
        <filter val="213"/>
        <filter val="553"/>
        <filter val="854"/>
        <filter val="296"/>
        <filter val="4658"/>
        <filter val="160"/>
        <filter val="220"/>
        <filter val="622"/>
        <filter val="223"/>
        <filter val="723"/>
        <filter val="224"/>
        <filter val="424"/>
        <filter val="425"/>
        <filter val="826"/>
        <filter val="167"/>
        <filter val="427"/>
        <filter val="328"/>
        <filter val="568"/>
        <filter val="136"/>
        <filter val="281"/>
        <filter val="681"/>
        <filter val="18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165</v>
      </c>
      <c r="B1" s="2" t="s">
        <v>166</v>
      </c>
      <c r="C1" s="2" t="s">
        <v>167</v>
      </c>
      <c r="D1" s="2" t="s">
        <v>168</v>
      </c>
      <c r="E1" s="2" t="s">
        <v>13</v>
      </c>
      <c r="F1" s="2" t="s">
        <v>5</v>
      </c>
      <c r="G1" s="2" t="s">
        <v>6</v>
      </c>
      <c r="H1" s="2" t="s">
        <v>169</v>
      </c>
      <c r="I1" s="2" t="s">
        <v>170</v>
      </c>
      <c r="J1" s="2" t="s">
        <v>171</v>
      </c>
      <c r="K1" s="2" t="s">
        <v>172</v>
      </c>
      <c r="L1" s="2" t="s">
        <v>173</v>
      </c>
      <c r="M1" s="2" t="s">
        <v>174</v>
      </c>
      <c r="N1" s="2" t="s">
        <v>175</v>
      </c>
      <c r="O1" s="2" t="s">
        <v>176</v>
      </c>
      <c r="P1" s="2" t="s">
        <v>177</v>
      </c>
      <c r="Q1" s="2" t="s">
        <v>178</v>
      </c>
      <c r="R1" s="2" t="s">
        <v>179</v>
      </c>
      <c r="S1" s="2" t="s">
        <v>180</v>
      </c>
      <c r="T1" s="2" t="s">
        <v>181</v>
      </c>
      <c r="U1" s="2" t="s">
        <v>182</v>
      </c>
    </row>
    <row r="2" s="1" customFormat="1" spans="1:21">
      <c r="A2" s="3">
        <v>17656571607</v>
      </c>
      <c r="B2" s="1" t="s">
        <v>183</v>
      </c>
      <c r="C2" s="1" t="s">
        <v>184</v>
      </c>
      <c r="D2" s="1" t="s">
        <v>185</v>
      </c>
      <c r="E2" s="1" t="s">
        <v>186</v>
      </c>
      <c r="F2" s="1" t="s">
        <v>183</v>
      </c>
      <c r="G2" s="1" t="s">
        <v>187</v>
      </c>
      <c r="H2" s="1" t="s">
        <v>188</v>
      </c>
      <c r="I2" s="1" t="s">
        <v>189</v>
      </c>
      <c r="J2" s="1" t="s">
        <v>190</v>
      </c>
      <c r="K2" s="1" t="s">
        <v>189</v>
      </c>
      <c r="L2" s="1" t="s">
        <v>189</v>
      </c>
      <c r="M2" s="1" t="s">
        <v>191</v>
      </c>
      <c r="N2" s="1" t="s">
        <v>191</v>
      </c>
      <c r="O2" s="1" t="s">
        <v>192</v>
      </c>
      <c r="P2" s="1" t="s">
        <v>193</v>
      </c>
      <c r="Q2" s="1" t="s">
        <v>194</v>
      </c>
      <c r="R2" s="1" t="s">
        <v>195</v>
      </c>
      <c r="S2" s="1" t="s">
        <v>196</v>
      </c>
      <c r="T2" s="1" t="s">
        <v>197</v>
      </c>
      <c r="U2" s="1" t="s">
        <v>198</v>
      </c>
    </row>
    <row r="3" s="1" customFormat="1" spans="1:21">
      <c r="A3" s="3">
        <v>17656373419</v>
      </c>
      <c r="B3" s="1" t="s">
        <v>183</v>
      </c>
      <c r="C3" s="1" t="s">
        <v>199</v>
      </c>
      <c r="D3" s="1" t="s">
        <v>200</v>
      </c>
      <c r="E3" s="1" t="s">
        <v>151</v>
      </c>
      <c r="F3" s="1" t="s">
        <v>183</v>
      </c>
      <c r="G3" s="1" t="s">
        <v>187</v>
      </c>
      <c r="H3" s="1" t="s">
        <v>188</v>
      </c>
      <c r="I3" s="1" t="s">
        <v>201</v>
      </c>
      <c r="J3" s="1" t="s">
        <v>190</v>
      </c>
      <c r="K3" s="1" t="s">
        <v>201</v>
      </c>
      <c r="L3" s="1" t="s">
        <v>201</v>
      </c>
      <c r="M3" s="1" t="s">
        <v>191</v>
      </c>
      <c r="N3" s="1" t="s">
        <v>191</v>
      </c>
      <c r="O3" s="1" t="s">
        <v>192</v>
      </c>
      <c r="P3" s="1" t="s">
        <v>193</v>
      </c>
      <c r="Q3" s="1" t="s">
        <v>194</v>
      </c>
      <c r="R3" s="1" t="s">
        <v>202</v>
      </c>
      <c r="S3" s="1" t="s">
        <v>196</v>
      </c>
      <c r="T3" s="1" t="s">
        <v>197</v>
      </c>
      <c r="U3" s="1" t="s">
        <v>198</v>
      </c>
    </row>
    <row r="4" s="1" customFormat="1" spans="1:21">
      <c r="A4" s="3">
        <v>17655683061</v>
      </c>
      <c r="B4" s="1" t="s">
        <v>183</v>
      </c>
      <c r="C4" s="1" t="s">
        <v>203</v>
      </c>
      <c r="D4" s="1" t="s">
        <v>204</v>
      </c>
      <c r="E4" s="1" t="s">
        <v>205</v>
      </c>
      <c r="F4" s="1" t="s">
        <v>183</v>
      </c>
      <c r="G4" s="1" t="s">
        <v>187</v>
      </c>
      <c r="H4" s="1" t="s">
        <v>188</v>
      </c>
      <c r="I4" s="1" t="s">
        <v>206</v>
      </c>
      <c r="J4" s="1" t="s">
        <v>190</v>
      </c>
      <c r="K4" s="1" t="s">
        <v>206</v>
      </c>
      <c r="L4" s="1" t="s">
        <v>206</v>
      </c>
      <c r="M4" s="1" t="s">
        <v>191</v>
      </c>
      <c r="N4" s="1" t="s">
        <v>191</v>
      </c>
      <c r="O4" s="1" t="s">
        <v>192</v>
      </c>
      <c r="P4" s="1" t="s">
        <v>193</v>
      </c>
      <c r="Q4" s="1" t="s">
        <v>194</v>
      </c>
      <c r="R4" s="1" t="s">
        <v>207</v>
      </c>
      <c r="S4" s="1" t="s">
        <v>196</v>
      </c>
      <c r="T4" s="1" t="s">
        <v>197</v>
      </c>
      <c r="U4" s="1" t="s">
        <v>198</v>
      </c>
    </row>
    <row r="5" s="1" customFormat="1" spans="1:21">
      <c r="A5" s="3">
        <v>17655355408</v>
      </c>
      <c r="B5" s="1" t="s">
        <v>183</v>
      </c>
      <c r="C5" s="1" t="s">
        <v>208</v>
      </c>
      <c r="D5" s="1" t="s">
        <v>209</v>
      </c>
      <c r="E5" s="1" t="s">
        <v>210</v>
      </c>
      <c r="F5" s="1" t="s">
        <v>183</v>
      </c>
      <c r="G5" s="1" t="s">
        <v>187</v>
      </c>
      <c r="H5" s="1" t="s">
        <v>188</v>
      </c>
      <c r="I5" s="1" t="s">
        <v>211</v>
      </c>
      <c r="J5" s="1" t="s">
        <v>190</v>
      </c>
      <c r="K5" s="1" t="s">
        <v>211</v>
      </c>
      <c r="L5" s="1" t="s">
        <v>211</v>
      </c>
      <c r="M5" s="1" t="s">
        <v>191</v>
      </c>
      <c r="N5" s="1" t="s">
        <v>191</v>
      </c>
      <c r="O5" s="1" t="s">
        <v>192</v>
      </c>
      <c r="P5" s="1" t="s">
        <v>193</v>
      </c>
      <c r="Q5" s="1" t="s">
        <v>194</v>
      </c>
      <c r="R5" s="1" t="s">
        <v>212</v>
      </c>
      <c r="S5" s="1" t="s">
        <v>196</v>
      </c>
      <c r="T5" s="1" t="s">
        <v>197</v>
      </c>
      <c r="U5" s="1" t="s">
        <v>198</v>
      </c>
    </row>
    <row r="6" s="1" customFormat="1" spans="1:21">
      <c r="A6" s="3">
        <v>17655316654</v>
      </c>
      <c r="B6" s="1" t="s">
        <v>183</v>
      </c>
      <c r="C6" s="1" t="s">
        <v>213</v>
      </c>
      <c r="D6" s="1" t="s">
        <v>204</v>
      </c>
      <c r="E6" s="1" t="s">
        <v>214</v>
      </c>
      <c r="F6" s="1" t="s">
        <v>183</v>
      </c>
      <c r="G6" s="1" t="s">
        <v>187</v>
      </c>
      <c r="H6" s="1" t="s">
        <v>188</v>
      </c>
      <c r="I6" s="1" t="s">
        <v>206</v>
      </c>
      <c r="J6" s="1" t="s">
        <v>190</v>
      </c>
      <c r="K6" s="1" t="s">
        <v>206</v>
      </c>
      <c r="L6" s="1" t="s">
        <v>206</v>
      </c>
      <c r="M6" s="1" t="s">
        <v>191</v>
      </c>
      <c r="N6" s="1" t="s">
        <v>191</v>
      </c>
      <c r="O6" s="1" t="s">
        <v>192</v>
      </c>
      <c r="P6" s="1" t="s">
        <v>193</v>
      </c>
      <c r="Q6" s="1" t="s">
        <v>194</v>
      </c>
      <c r="R6" s="1" t="s">
        <v>215</v>
      </c>
      <c r="S6" s="1" t="s">
        <v>196</v>
      </c>
      <c r="T6" s="1" t="s">
        <v>197</v>
      </c>
      <c r="U6" s="1" t="s">
        <v>198</v>
      </c>
    </row>
    <row r="7" s="1" customFormat="1" spans="1:21">
      <c r="A7" s="3">
        <v>17655208946</v>
      </c>
      <c r="B7" s="1" t="s">
        <v>183</v>
      </c>
      <c r="C7" s="1" t="s">
        <v>216</v>
      </c>
      <c r="D7" s="1" t="s">
        <v>204</v>
      </c>
      <c r="E7" s="1" t="s">
        <v>217</v>
      </c>
      <c r="F7" s="1" t="s">
        <v>183</v>
      </c>
      <c r="G7" s="1" t="s">
        <v>187</v>
      </c>
      <c r="H7" s="1" t="s">
        <v>188</v>
      </c>
      <c r="I7" s="1" t="s">
        <v>206</v>
      </c>
      <c r="J7" s="1" t="s">
        <v>190</v>
      </c>
      <c r="K7" s="1" t="s">
        <v>206</v>
      </c>
      <c r="L7" s="1" t="s">
        <v>206</v>
      </c>
      <c r="M7" s="1" t="s">
        <v>191</v>
      </c>
      <c r="N7" s="1" t="s">
        <v>191</v>
      </c>
      <c r="O7" s="1" t="s">
        <v>192</v>
      </c>
      <c r="P7" s="1" t="s">
        <v>193</v>
      </c>
      <c r="Q7" s="1" t="s">
        <v>194</v>
      </c>
      <c r="R7" s="1" t="s">
        <v>218</v>
      </c>
      <c r="S7" s="1" t="s">
        <v>196</v>
      </c>
      <c r="T7" s="1" t="s">
        <v>197</v>
      </c>
      <c r="U7" s="1" t="s">
        <v>198</v>
      </c>
    </row>
    <row r="8" s="1" customFormat="1" spans="1:21">
      <c r="A8" s="3">
        <v>17655122794</v>
      </c>
      <c r="B8" s="1" t="s">
        <v>183</v>
      </c>
      <c r="C8" s="1" t="s">
        <v>219</v>
      </c>
      <c r="D8" s="1" t="s">
        <v>220</v>
      </c>
      <c r="E8" s="1" t="s">
        <v>136</v>
      </c>
      <c r="F8" s="1" t="s">
        <v>183</v>
      </c>
      <c r="G8" s="1" t="s">
        <v>187</v>
      </c>
      <c r="H8" s="1" t="s">
        <v>188</v>
      </c>
      <c r="I8" s="1" t="s">
        <v>221</v>
      </c>
      <c r="J8" s="1" t="s">
        <v>190</v>
      </c>
      <c r="K8" s="1" t="s">
        <v>221</v>
      </c>
      <c r="L8" s="1" t="s">
        <v>221</v>
      </c>
      <c r="M8" s="1" t="s">
        <v>191</v>
      </c>
      <c r="N8" s="1" t="s">
        <v>191</v>
      </c>
      <c r="O8" s="1" t="s">
        <v>192</v>
      </c>
      <c r="P8" s="1" t="s">
        <v>193</v>
      </c>
      <c r="Q8" s="1" t="s">
        <v>194</v>
      </c>
      <c r="R8" s="1" t="s">
        <v>222</v>
      </c>
      <c r="S8" s="1" t="s">
        <v>196</v>
      </c>
      <c r="T8" s="1" t="s">
        <v>197</v>
      </c>
      <c r="U8" s="1" t="s">
        <v>198</v>
      </c>
    </row>
    <row r="9" s="1" customFormat="1" spans="1:21">
      <c r="A9" s="3">
        <v>17650878078</v>
      </c>
      <c r="B9" s="1" t="s">
        <v>183</v>
      </c>
      <c r="C9" s="1" t="s">
        <v>223</v>
      </c>
      <c r="D9" s="1" t="s">
        <v>224</v>
      </c>
      <c r="E9" s="1" t="s">
        <v>130</v>
      </c>
      <c r="F9" s="1" t="s">
        <v>183</v>
      </c>
      <c r="G9" s="1" t="s">
        <v>187</v>
      </c>
      <c r="H9" s="1" t="s">
        <v>188</v>
      </c>
      <c r="I9" s="1" t="s">
        <v>225</v>
      </c>
      <c r="J9" s="1" t="s">
        <v>190</v>
      </c>
      <c r="K9" s="1" t="s">
        <v>225</v>
      </c>
      <c r="L9" s="1" t="s">
        <v>225</v>
      </c>
      <c r="M9" s="1" t="s">
        <v>191</v>
      </c>
      <c r="N9" s="1" t="s">
        <v>191</v>
      </c>
      <c r="O9" s="1" t="s">
        <v>192</v>
      </c>
      <c r="P9" s="1" t="s">
        <v>193</v>
      </c>
      <c r="Q9" s="1" t="s">
        <v>194</v>
      </c>
      <c r="R9" s="1" t="s">
        <v>226</v>
      </c>
      <c r="S9" s="1" t="s">
        <v>196</v>
      </c>
      <c r="T9" s="1" t="s">
        <v>197</v>
      </c>
      <c r="U9" s="1" t="s">
        <v>198</v>
      </c>
    </row>
    <row r="10" s="1" customFormat="1" spans="1:21">
      <c r="A10" s="3">
        <v>17650672152</v>
      </c>
      <c r="B10" s="1" t="s">
        <v>183</v>
      </c>
      <c r="C10" s="1" t="s">
        <v>227</v>
      </c>
      <c r="D10" s="1" t="s">
        <v>228</v>
      </c>
      <c r="E10" s="1" t="s">
        <v>124</v>
      </c>
      <c r="F10" s="1" t="s">
        <v>183</v>
      </c>
      <c r="G10" s="1" t="s">
        <v>187</v>
      </c>
      <c r="H10" s="1" t="s">
        <v>188</v>
      </c>
      <c r="I10" s="1" t="s">
        <v>229</v>
      </c>
      <c r="J10" s="1" t="s">
        <v>190</v>
      </c>
      <c r="K10" s="1" t="s">
        <v>229</v>
      </c>
      <c r="L10" s="1" t="s">
        <v>229</v>
      </c>
      <c r="M10" s="1" t="s">
        <v>191</v>
      </c>
      <c r="N10" s="1" t="s">
        <v>191</v>
      </c>
      <c r="O10" s="1" t="s">
        <v>192</v>
      </c>
      <c r="P10" s="1" t="s">
        <v>193</v>
      </c>
      <c r="Q10" s="1" t="s">
        <v>194</v>
      </c>
      <c r="R10" s="1" t="s">
        <v>230</v>
      </c>
      <c r="S10" s="1" t="s">
        <v>196</v>
      </c>
      <c r="T10" s="1" t="s">
        <v>197</v>
      </c>
      <c r="U10" s="1" t="s">
        <v>198</v>
      </c>
    </row>
    <row r="11" s="1" customFormat="1" spans="1:21">
      <c r="A11" s="3">
        <v>17650526665</v>
      </c>
      <c r="B11" s="1" t="s">
        <v>183</v>
      </c>
      <c r="C11" s="1" t="s">
        <v>231</v>
      </c>
      <c r="D11" s="1" t="s">
        <v>232</v>
      </c>
      <c r="E11" s="1" t="s">
        <v>120</v>
      </c>
      <c r="F11" s="1" t="s">
        <v>183</v>
      </c>
      <c r="G11" s="1" t="s">
        <v>187</v>
      </c>
      <c r="H11" s="1" t="s">
        <v>188</v>
      </c>
      <c r="I11" s="1" t="s">
        <v>233</v>
      </c>
      <c r="J11" s="1" t="s">
        <v>190</v>
      </c>
      <c r="K11" s="1" t="s">
        <v>233</v>
      </c>
      <c r="L11" s="1" t="s">
        <v>233</v>
      </c>
      <c r="M11" s="1" t="s">
        <v>191</v>
      </c>
      <c r="N11" s="1" t="s">
        <v>191</v>
      </c>
      <c r="O11" s="1" t="s">
        <v>192</v>
      </c>
      <c r="P11" s="1" t="s">
        <v>193</v>
      </c>
      <c r="Q11" s="1" t="s">
        <v>194</v>
      </c>
      <c r="R11" s="1" t="s">
        <v>234</v>
      </c>
      <c r="S11" s="1" t="s">
        <v>196</v>
      </c>
      <c r="T11" s="1" t="s">
        <v>197</v>
      </c>
      <c r="U11" s="1" t="s">
        <v>198</v>
      </c>
    </row>
    <row r="12" s="1" customFormat="1" spans="1:21">
      <c r="A12" s="3">
        <v>17650366252</v>
      </c>
      <c r="B12" s="1" t="s">
        <v>183</v>
      </c>
      <c r="C12" s="1" t="s">
        <v>235</v>
      </c>
      <c r="D12" s="1" t="s">
        <v>236</v>
      </c>
      <c r="E12" s="1" t="s">
        <v>237</v>
      </c>
      <c r="F12" s="1" t="s">
        <v>183</v>
      </c>
      <c r="G12" s="1" t="s">
        <v>187</v>
      </c>
      <c r="H12" s="1" t="s">
        <v>188</v>
      </c>
      <c r="I12" s="1" t="s">
        <v>238</v>
      </c>
      <c r="J12" s="1" t="s">
        <v>190</v>
      </c>
      <c r="K12" s="1" t="s">
        <v>238</v>
      </c>
      <c r="L12" s="1" t="s">
        <v>238</v>
      </c>
      <c r="M12" s="1" t="s">
        <v>191</v>
      </c>
      <c r="N12" s="1" t="s">
        <v>191</v>
      </c>
      <c r="O12" s="1" t="s">
        <v>192</v>
      </c>
      <c r="P12" s="1" t="s">
        <v>193</v>
      </c>
      <c r="Q12" s="1" t="s">
        <v>194</v>
      </c>
      <c r="R12" s="1" t="s">
        <v>239</v>
      </c>
      <c r="S12" s="1" t="s">
        <v>196</v>
      </c>
      <c r="T12" s="1" t="s">
        <v>197</v>
      </c>
      <c r="U12" s="1" t="s">
        <v>198</v>
      </c>
    </row>
    <row r="13" s="1" customFormat="1" spans="1:21">
      <c r="A13" s="3">
        <v>17650278713</v>
      </c>
      <c r="B13" s="1" t="s">
        <v>183</v>
      </c>
      <c r="C13" s="1" t="s">
        <v>240</v>
      </c>
      <c r="D13" s="1" t="s">
        <v>241</v>
      </c>
      <c r="E13" s="1" t="s">
        <v>242</v>
      </c>
      <c r="F13" s="1" t="s">
        <v>183</v>
      </c>
      <c r="G13" s="1" t="s">
        <v>187</v>
      </c>
      <c r="H13" s="1" t="s">
        <v>188</v>
      </c>
      <c r="I13" s="1" t="s">
        <v>243</v>
      </c>
      <c r="J13" s="1" t="s">
        <v>190</v>
      </c>
      <c r="K13" s="1" t="s">
        <v>243</v>
      </c>
      <c r="L13" s="1" t="s">
        <v>243</v>
      </c>
      <c r="M13" s="1" t="s">
        <v>191</v>
      </c>
      <c r="N13" s="1" t="s">
        <v>191</v>
      </c>
      <c r="O13" s="1" t="s">
        <v>192</v>
      </c>
      <c r="P13" s="1" t="s">
        <v>193</v>
      </c>
      <c r="Q13" s="1" t="s">
        <v>194</v>
      </c>
      <c r="R13" s="1" t="s">
        <v>244</v>
      </c>
      <c r="S13" s="1" t="s">
        <v>196</v>
      </c>
      <c r="T13" s="1" t="s">
        <v>197</v>
      </c>
      <c r="U13" s="1" t="s">
        <v>198</v>
      </c>
    </row>
    <row r="14" s="1" customFormat="1" spans="1:21">
      <c r="A14" s="3">
        <v>17649744564</v>
      </c>
      <c r="B14" s="1" t="s">
        <v>183</v>
      </c>
      <c r="C14" s="1" t="s">
        <v>245</v>
      </c>
      <c r="D14" s="1" t="s">
        <v>246</v>
      </c>
      <c r="E14" s="1" t="s">
        <v>247</v>
      </c>
      <c r="F14" s="1" t="s">
        <v>183</v>
      </c>
      <c r="G14" s="1" t="s">
        <v>187</v>
      </c>
      <c r="H14" s="1" t="s">
        <v>188</v>
      </c>
      <c r="I14" s="1" t="s">
        <v>248</v>
      </c>
      <c r="J14" s="1" t="s">
        <v>190</v>
      </c>
      <c r="K14" s="1" t="s">
        <v>248</v>
      </c>
      <c r="L14" s="1" t="s">
        <v>248</v>
      </c>
      <c r="M14" s="1" t="s">
        <v>191</v>
      </c>
      <c r="N14" s="1" t="s">
        <v>191</v>
      </c>
      <c r="O14" s="1" t="s">
        <v>192</v>
      </c>
      <c r="P14" s="1" t="s">
        <v>193</v>
      </c>
      <c r="Q14" s="1" t="s">
        <v>194</v>
      </c>
      <c r="R14" s="1" t="s">
        <v>249</v>
      </c>
      <c r="S14" s="1" t="s">
        <v>196</v>
      </c>
      <c r="T14" s="1" t="s">
        <v>197</v>
      </c>
      <c r="U14" s="1" t="s">
        <v>198</v>
      </c>
    </row>
    <row r="15" s="1" customFormat="1" spans="1:21">
      <c r="A15" s="3">
        <v>17649710203</v>
      </c>
      <c r="B15" s="1" t="s">
        <v>183</v>
      </c>
      <c r="C15" s="1" t="s">
        <v>250</v>
      </c>
      <c r="D15" s="1" t="s">
        <v>251</v>
      </c>
      <c r="E15" s="1" t="s">
        <v>102</v>
      </c>
      <c r="F15" s="1" t="s">
        <v>183</v>
      </c>
      <c r="G15" s="1" t="s">
        <v>187</v>
      </c>
      <c r="H15" s="1" t="s">
        <v>188</v>
      </c>
      <c r="I15" s="1" t="s">
        <v>252</v>
      </c>
      <c r="J15" s="1" t="s">
        <v>190</v>
      </c>
      <c r="K15" s="1" t="s">
        <v>252</v>
      </c>
      <c r="L15" s="1" t="s">
        <v>252</v>
      </c>
      <c r="M15" s="1" t="s">
        <v>191</v>
      </c>
      <c r="N15" s="1" t="s">
        <v>191</v>
      </c>
      <c r="O15" s="1" t="s">
        <v>192</v>
      </c>
      <c r="P15" s="1" t="s">
        <v>193</v>
      </c>
      <c r="Q15" s="1" t="s">
        <v>194</v>
      </c>
      <c r="R15" s="1" t="s">
        <v>253</v>
      </c>
      <c r="S15" s="1" t="s">
        <v>196</v>
      </c>
      <c r="T15" s="1" t="s">
        <v>197</v>
      </c>
      <c r="U15" s="1" t="s">
        <v>198</v>
      </c>
    </row>
    <row r="16" s="1" customFormat="1" spans="1:21">
      <c r="A16" s="3">
        <v>17649487159</v>
      </c>
      <c r="B16" s="1" t="s">
        <v>183</v>
      </c>
      <c r="C16" s="1" t="s">
        <v>254</v>
      </c>
      <c r="D16" s="1" t="s">
        <v>255</v>
      </c>
      <c r="E16" s="1" t="s">
        <v>98</v>
      </c>
      <c r="F16" s="1" t="s">
        <v>183</v>
      </c>
      <c r="G16" s="1" t="s">
        <v>187</v>
      </c>
      <c r="H16" s="1" t="s">
        <v>188</v>
      </c>
      <c r="I16" s="1" t="s">
        <v>256</v>
      </c>
      <c r="J16" s="1" t="s">
        <v>190</v>
      </c>
      <c r="K16" s="1" t="s">
        <v>256</v>
      </c>
      <c r="L16" s="1" t="s">
        <v>256</v>
      </c>
      <c r="M16" s="1" t="s">
        <v>191</v>
      </c>
      <c r="N16" s="1" t="s">
        <v>191</v>
      </c>
      <c r="O16" s="1" t="s">
        <v>192</v>
      </c>
      <c r="P16" s="1" t="s">
        <v>193</v>
      </c>
      <c r="Q16" s="1" t="s">
        <v>194</v>
      </c>
      <c r="R16" s="1" t="s">
        <v>257</v>
      </c>
      <c r="S16" s="1" t="s">
        <v>196</v>
      </c>
      <c r="T16" s="1" t="s">
        <v>197</v>
      </c>
      <c r="U16" s="1" t="s">
        <v>198</v>
      </c>
    </row>
    <row r="17" s="1" customFormat="1" spans="1:21">
      <c r="A17" s="3">
        <v>17649474076</v>
      </c>
      <c r="B17" s="1" t="s">
        <v>183</v>
      </c>
      <c r="C17" s="1" t="s">
        <v>258</v>
      </c>
      <c r="D17" s="1" t="s">
        <v>259</v>
      </c>
      <c r="E17" s="1" t="s">
        <v>93</v>
      </c>
      <c r="F17" s="1" t="s">
        <v>183</v>
      </c>
      <c r="G17" s="1" t="s">
        <v>187</v>
      </c>
      <c r="H17" s="1" t="s">
        <v>188</v>
      </c>
      <c r="I17" s="1" t="s">
        <v>260</v>
      </c>
      <c r="J17" s="1" t="s">
        <v>190</v>
      </c>
      <c r="K17" s="1" t="s">
        <v>260</v>
      </c>
      <c r="L17" s="1" t="s">
        <v>260</v>
      </c>
      <c r="M17" s="1" t="s">
        <v>191</v>
      </c>
      <c r="N17" s="1" t="s">
        <v>191</v>
      </c>
      <c r="O17" s="1" t="s">
        <v>192</v>
      </c>
      <c r="P17" s="1" t="s">
        <v>193</v>
      </c>
      <c r="Q17" s="1" t="s">
        <v>194</v>
      </c>
      <c r="R17" s="1" t="s">
        <v>261</v>
      </c>
      <c r="S17" s="1" t="s">
        <v>196</v>
      </c>
      <c r="T17" s="1" t="s">
        <v>197</v>
      </c>
      <c r="U17" s="1" t="s">
        <v>262</v>
      </c>
    </row>
    <row r="18" s="1" customFormat="1" spans="1:21">
      <c r="A18" s="3">
        <v>17649441002</v>
      </c>
      <c r="B18" s="1" t="s">
        <v>183</v>
      </c>
      <c r="C18" s="1" t="s">
        <v>263</v>
      </c>
      <c r="D18" s="1" t="s">
        <v>264</v>
      </c>
      <c r="E18" s="1" t="s">
        <v>265</v>
      </c>
      <c r="F18" s="1" t="s">
        <v>183</v>
      </c>
      <c r="G18" s="1" t="s">
        <v>187</v>
      </c>
      <c r="H18" s="1" t="s">
        <v>188</v>
      </c>
      <c r="I18" s="1" t="s">
        <v>266</v>
      </c>
      <c r="J18" s="1" t="s">
        <v>190</v>
      </c>
      <c r="K18" s="1" t="s">
        <v>266</v>
      </c>
      <c r="L18" s="1" t="s">
        <v>266</v>
      </c>
      <c r="M18" s="1" t="s">
        <v>191</v>
      </c>
      <c r="N18" s="1" t="s">
        <v>191</v>
      </c>
      <c r="O18" s="1" t="s">
        <v>192</v>
      </c>
      <c r="P18" s="1" t="s">
        <v>193</v>
      </c>
      <c r="Q18" s="1" t="s">
        <v>194</v>
      </c>
      <c r="R18" s="1" t="s">
        <v>267</v>
      </c>
      <c r="S18" s="1" t="s">
        <v>196</v>
      </c>
      <c r="T18" s="1" t="s">
        <v>197</v>
      </c>
      <c r="U18" s="1" t="s">
        <v>198</v>
      </c>
    </row>
    <row r="19" s="1" customFormat="1" spans="1:21">
      <c r="A19" s="3">
        <v>17648950931</v>
      </c>
      <c r="B19" s="1" t="s">
        <v>268</v>
      </c>
      <c r="C19" s="1" t="s">
        <v>269</v>
      </c>
      <c r="D19" s="1" t="s">
        <v>241</v>
      </c>
      <c r="E19" s="1" t="s">
        <v>270</v>
      </c>
      <c r="F19" s="1" t="s">
        <v>183</v>
      </c>
      <c r="G19" s="1" t="s">
        <v>187</v>
      </c>
      <c r="H19" s="1" t="s">
        <v>188</v>
      </c>
      <c r="I19" s="1" t="s">
        <v>271</v>
      </c>
      <c r="J19" s="1" t="s">
        <v>190</v>
      </c>
      <c r="K19" s="1" t="s">
        <v>271</v>
      </c>
      <c r="L19" s="1" t="s">
        <v>271</v>
      </c>
      <c r="M19" s="1" t="s">
        <v>191</v>
      </c>
      <c r="N19" s="1" t="s">
        <v>191</v>
      </c>
      <c r="O19" s="1" t="s">
        <v>192</v>
      </c>
      <c r="P19" s="1" t="s">
        <v>193</v>
      </c>
      <c r="Q19" s="1" t="s">
        <v>194</v>
      </c>
      <c r="R19" s="1" t="s">
        <v>272</v>
      </c>
      <c r="S19" s="1" t="s">
        <v>196</v>
      </c>
      <c r="T19" s="1" t="s">
        <v>197</v>
      </c>
      <c r="U19" s="1" t="s">
        <v>198</v>
      </c>
    </row>
    <row r="20" s="1" customFormat="1" spans="1:21">
      <c r="A20" s="3">
        <v>17648908984</v>
      </c>
      <c r="B20" s="1" t="s">
        <v>268</v>
      </c>
      <c r="C20" s="1" t="s">
        <v>273</v>
      </c>
      <c r="D20" s="1" t="s">
        <v>274</v>
      </c>
      <c r="E20" s="1" t="s">
        <v>82</v>
      </c>
      <c r="F20" s="1" t="s">
        <v>183</v>
      </c>
      <c r="G20" s="1" t="s">
        <v>187</v>
      </c>
      <c r="H20" s="1" t="s">
        <v>188</v>
      </c>
      <c r="I20" s="1" t="s">
        <v>275</v>
      </c>
      <c r="J20" s="1" t="s">
        <v>190</v>
      </c>
      <c r="K20" s="1" t="s">
        <v>275</v>
      </c>
      <c r="L20" s="1" t="s">
        <v>275</v>
      </c>
      <c r="M20" s="1" t="s">
        <v>191</v>
      </c>
      <c r="N20" s="1" t="s">
        <v>191</v>
      </c>
      <c r="O20" s="1" t="s">
        <v>192</v>
      </c>
      <c r="P20" s="1" t="s">
        <v>193</v>
      </c>
      <c r="Q20" s="1" t="s">
        <v>194</v>
      </c>
      <c r="R20" s="1" t="s">
        <v>276</v>
      </c>
      <c r="S20" s="1" t="s">
        <v>196</v>
      </c>
      <c r="T20" s="1" t="s">
        <v>197</v>
      </c>
      <c r="U20" s="1" t="s">
        <v>198</v>
      </c>
    </row>
    <row r="21" s="1" customFormat="1" spans="1:21">
      <c r="A21" s="3">
        <v>17648901907</v>
      </c>
      <c r="B21" s="1" t="s">
        <v>268</v>
      </c>
      <c r="C21" s="1" t="s">
        <v>277</v>
      </c>
      <c r="D21" s="1" t="s">
        <v>274</v>
      </c>
      <c r="E21" s="1" t="s">
        <v>80</v>
      </c>
      <c r="F21" s="1" t="s">
        <v>183</v>
      </c>
      <c r="G21" s="1" t="s">
        <v>187</v>
      </c>
      <c r="H21" s="1" t="s">
        <v>188</v>
      </c>
      <c r="I21" s="1" t="s">
        <v>275</v>
      </c>
      <c r="J21" s="1" t="s">
        <v>190</v>
      </c>
      <c r="K21" s="1" t="s">
        <v>275</v>
      </c>
      <c r="L21" s="1" t="s">
        <v>275</v>
      </c>
      <c r="M21" s="1" t="s">
        <v>191</v>
      </c>
      <c r="N21" s="1" t="s">
        <v>191</v>
      </c>
      <c r="O21" s="1" t="s">
        <v>192</v>
      </c>
      <c r="P21" s="1" t="s">
        <v>193</v>
      </c>
      <c r="Q21" s="1" t="s">
        <v>194</v>
      </c>
      <c r="R21" s="1" t="s">
        <v>278</v>
      </c>
      <c r="S21" s="1" t="s">
        <v>196</v>
      </c>
      <c r="T21" s="1" t="s">
        <v>197</v>
      </c>
      <c r="U21" s="1" t="s">
        <v>198</v>
      </c>
    </row>
    <row r="22" s="1" customFormat="1" spans="1:21">
      <c r="A22" s="3">
        <v>17648710800</v>
      </c>
      <c r="B22" s="1" t="s">
        <v>268</v>
      </c>
      <c r="C22" s="1" t="s">
        <v>279</v>
      </c>
      <c r="D22" s="1" t="s">
        <v>280</v>
      </c>
      <c r="E22" s="1" t="s">
        <v>281</v>
      </c>
      <c r="F22" s="1" t="s">
        <v>183</v>
      </c>
      <c r="G22" s="1" t="s">
        <v>187</v>
      </c>
      <c r="H22" s="1" t="s">
        <v>188</v>
      </c>
      <c r="I22" s="1" t="s">
        <v>282</v>
      </c>
      <c r="J22" s="1" t="s">
        <v>190</v>
      </c>
      <c r="K22" s="1" t="s">
        <v>282</v>
      </c>
      <c r="L22" s="1" t="s">
        <v>282</v>
      </c>
      <c r="M22" s="1" t="s">
        <v>191</v>
      </c>
      <c r="N22" s="1" t="s">
        <v>191</v>
      </c>
      <c r="O22" s="1" t="s">
        <v>192</v>
      </c>
      <c r="P22" s="1" t="s">
        <v>193</v>
      </c>
      <c r="Q22" s="1" t="s">
        <v>194</v>
      </c>
      <c r="R22" s="1" t="s">
        <v>283</v>
      </c>
      <c r="S22" s="1" t="s">
        <v>196</v>
      </c>
      <c r="T22" s="1" t="s">
        <v>197</v>
      </c>
      <c r="U22" s="1" t="s">
        <v>198</v>
      </c>
    </row>
    <row r="23" s="1" customFormat="1" spans="1:21">
      <c r="A23" s="3">
        <v>17641894843</v>
      </c>
      <c r="B23" s="1" t="s">
        <v>284</v>
      </c>
      <c r="C23" s="1" t="s">
        <v>285</v>
      </c>
      <c r="D23" s="1" t="s">
        <v>286</v>
      </c>
      <c r="E23" s="1" t="s">
        <v>66</v>
      </c>
      <c r="F23" s="1" t="s">
        <v>268</v>
      </c>
      <c r="G23" s="1" t="s">
        <v>187</v>
      </c>
      <c r="H23" s="1" t="s">
        <v>188</v>
      </c>
      <c r="I23" s="1" t="s">
        <v>287</v>
      </c>
      <c r="J23" s="1" t="s">
        <v>190</v>
      </c>
      <c r="K23" s="1" t="s">
        <v>287</v>
      </c>
      <c r="L23" s="1" t="s">
        <v>287</v>
      </c>
      <c r="M23" s="1" t="s">
        <v>191</v>
      </c>
      <c r="N23" s="1" t="s">
        <v>191</v>
      </c>
      <c r="O23" s="1" t="s">
        <v>192</v>
      </c>
      <c r="P23" s="1" t="s">
        <v>193</v>
      </c>
      <c r="Q23" s="1" t="s">
        <v>194</v>
      </c>
      <c r="R23" s="1" t="s">
        <v>288</v>
      </c>
      <c r="S23" s="1" t="s">
        <v>196</v>
      </c>
      <c r="T23" s="1" t="s">
        <v>197</v>
      </c>
      <c r="U23" s="1" t="s">
        <v>262</v>
      </c>
    </row>
    <row r="24" s="1" customFormat="1" spans="1:21">
      <c r="A24" s="3">
        <v>17632850626</v>
      </c>
      <c r="B24" s="1" t="s">
        <v>289</v>
      </c>
      <c r="C24" s="1" t="s">
        <v>290</v>
      </c>
      <c r="D24" s="1" t="s">
        <v>241</v>
      </c>
      <c r="E24" s="1" t="s">
        <v>291</v>
      </c>
      <c r="F24" s="1" t="s">
        <v>183</v>
      </c>
      <c r="G24" s="1" t="s">
        <v>187</v>
      </c>
      <c r="H24" s="1" t="s">
        <v>188</v>
      </c>
      <c r="I24" s="1" t="s">
        <v>271</v>
      </c>
      <c r="J24" s="1" t="s">
        <v>190</v>
      </c>
      <c r="K24" s="1" t="s">
        <v>271</v>
      </c>
      <c r="L24" s="1" t="s">
        <v>271</v>
      </c>
      <c r="M24" s="1" t="s">
        <v>191</v>
      </c>
      <c r="N24" s="1" t="s">
        <v>191</v>
      </c>
      <c r="O24" s="1" t="s">
        <v>192</v>
      </c>
      <c r="P24" s="1" t="s">
        <v>193</v>
      </c>
      <c r="Q24" s="1" t="s">
        <v>194</v>
      </c>
      <c r="R24" s="1" t="s">
        <v>292</v>
      </c>
      <c r="S24" s="1" t="s">
        <v>196</v>
      </c>
      <c r="T24" s="1" t="s">
        <v>197</v>
      </c>
      <c r="U24" s="1" t="s">
        <v>198</v>
      </c>
    </row>
    <row r="25" s="1" customFormat="1" spans="1:21">
      <c r="A25" s="3">
        <v>17629675000</v>
      </c>
      <c r="B25" s="1" t="s">
        <v>289</v>
      </c>
      <c r="C25" s="1" t="s">
        <v>293</v>
      </c>
      <c r="D25" s="1" t="s">
        <v>294</v>
      </c>
      <c r="E25" s="1" t="s">
        <v>60</v>
      </c>
      <c r="F25" s="1" t="s">
        <v>289</v>
      </c>
      <c r="G25" s="1" t="s">
        <v>187</v>
      </c>
      <c r="H25" s="1" t="s">
        <v>188</v>
      </c>
      <c r="I25" s="1" t="s">
        <v>295</v>
      </c>
      <c r="J25" s="1" t="s">
        <v>190</v>
      </c>
      <c r="K25" s="1" t="s">
        <v>295</v>
      </c>
      <c r="L25" s="1" t="s">
        <v>295</v>
      </c>
      <c r="M25" s="1" t="s">
        <v>191</v>
      </c>
      <c r="N25" s="1" t="s">
        <v>191</v>
      </c>
      <c r="O25" s="1" t="s">
        <v>192</v>
      </c>
      <c r="P25" s="1" t="s">
        <v>193</v>
      </c>
      <c r="Q25" s="1" t="s">
        <v>194</v>
      </c>
      <c r="R25" s="1" t="s">
        <v>296</v>
      </c>
      <c r="S25" s="1" t="s">
        <v>196</v>
      </c>
      <c r="T25" s="1" t="s">
        <v>197</v>
      </c>
      <c r="U25" s="1" t="s">
        <v>198</v>
      </c>
    </row>
    <row r="26" s="1" customFormat="1" spans="1:21">
      <c r="A26" s="3">
        <v>17627925016</v>
      </c>
      <c r="B26" s="1" t="s">
        <v>297</v>
      </c>
      <c r="C26" s="1" t="s">
        <v>298</v>
      </c>
      <c r="D26" s="1" t="s">
        <v>299</v>
      </c>
      <c r="E26" s="1" t="s">
        <v>55</v>
      </c>
      <c r="F26" s="1" t="s">
        <v>183</v>
      </c>
      <c r="G26" s="1" t="s">
        <v>187</v>
      </c>
      <c r="H26" s="1" t="s">
        <v>188</v>
      </c>
      <c r="I26" s="1" t="s">
        <v>300</v>
      </c>
      <c r="J26" s="1" t="s">
        <v>190</v>
      </c>
      <c r="K26" s="1" t="s">
        <v>300</v>
      </c>
      <c r="L26" s="1" t="s">
        <v>300</v>
      </c>
      <c r="M26" s="1" t="s">
        <v>191</v>
      </c>
      <c r="N26" s="1" t="s">
        <v>191</v>
      </c>
      <c r="O26" s="1" t="s">
        <v>192</v>
      </c>
      <c r="P26" s="1" t="s">
        <v>193</v>
      </c>
      <c r="Q26" s="1" t="s">
        <v>194</v>
      </c>
      <c r="R26" s="1" t="s">
        <v>301</v>
      </c>
      <c r="S26" s="1" t="s">
        <v>196</v>
      </c>
      <c r="T26" s="1" t="s">
        <v>197</v>
      </c>
      <c r="U26" s="1" t="s">
        <v>198</v>
      </c>
    </row>
    <row r="27" s="1" customFormat="1" spans="1:21">
      <c r="A27" s="3">
        <v>17619188992</v>
      </c>
      <c r="B27" s="1" t="s">
        <v>297</v>
      </c>
      <c r="C27" s="1" t="s">
        <v>302</v>
      </c>
      <c r="D27" s="1" t="s">
        <v>303</v>
      </c>
      <c r="E27" s="1" t="s">
        <v>50</v>
      </c>
      <c r="F27" s="1" t="s">
        <v>268</v>
      </c>
      <c r="G27" s="1" t="s">
        <v>187</v>
      </c>
      <c r="H27" s="1" t="s">
        <v>188</v>
      </c>
      <c r="I27" s="1" t="s">
        <v>304</v>
      </c>
      <c r="J27" s="1" t="s">
        <v>190</v>
      </c>
      <c r="K27" s="1" t="s">
        <v>304</v>
      </c>
      <c r="L27" s="1" t="s">
        <v>304</v>
      </c>
      <c r="M27" s="1" t="s">
        <v>191</v>
      </c>
      <c r="N27" s="1" t="s">
        <v>191</v>
      </c>
      <c r="O27" s="1" t="s">
        <v>192</v>
      </c>
      <c r="P27" s="1" t="s">
        <v>193</v>
      </c>
      <c r="Q27" s="1" t="s">
        <v>194</v>
      </c>
      <c r="R27" s="1" t="s">
        <v>305</v>
      </c>
      <c r="S27" s="1" t="s">
        <v>196</v>
      </c>
      <c r="T27" s="1" t="s">
        <v>197</v>
      </c>
      <c r="U27" s="1" t="s">
        <v>198</v>
      </c>
    </row>
    <row r="28" s="1" customFormat="1" spans="1:21">
      <c r="A28" s="3">
        <v>17572577585</v>
      </c>
      <c r="B28" s="1" t="s">
        <v>306</v>
      </c>
      <c r="C28" s="1" t="s">
        <v>307</v>
      </c>
      <c r="D28" s="1" t="s">
        <v>241</v>
      </c>
      <c r="E28" s="1" t="s">
        <v>308</v>
      </c>
      <c r="F28" s="1" t="s">
        <v>183</v>
      </c>
      <c r="G28" s="1" t="s">
        <v>187</v>
      </c>
      <c r="H28" s="1" t="s">
        <v>188</v>
      </c>
      <c r="I28" s="1" t="s">
        <v>309</v>
      </c>
      <c r="J28" s="1" t="s">
        <v>190</v>
      </c>
      <c r="K28" s="1" t="s">
        <v>309</v>
      </c>
      <c r="L28" s="1" t="s">
        <v>309</v>
      </c>
      <c r="M28" s="1" t="s">
        <v>191</v>
      </c>
      <c r="N28" s="1" t="s">
        <v>191</v>
      </c>
      <c r="O28" s="1" t="s">
        <v>192</v>
      </c>
      <c r="P28" s="1" t="s">
        <v>193</v>
      </c>
      <c r="Q28" s="1" t="s">
        <v>194</v>
      </c>
      <c r="R28" s="1" t="s">
        <v>310</v>
      </c>
      <c r="S28" s="1" t="s">
        <v>196</v>
      </c>
      <c r="T28" s="1" t="s">
        <v>197</v>
      </c>
      <c r="U28" s="1" t="s">
        <v>198</v>
      </c>
    </row>
    <row r="29" s="1" customFormat="1" spans="1:21">
      <c r="A29" s="3">
        <v>17571598023</v>
      </c>
      <c r="B29" s="1" t="s">
        <v>311</v>
      </c>
      <c r="C29" s="1" t="s">
        <v>312</v>
      </c>
      <c r="D29" s="1" t="s">
        <v>241</v>
      </c>
      <c r="E29" s="1" t="s">
        <v>313</v>
      </c>
      <c r="F29" s="1" t="s">
        <v>183</v>
      </c>
      <c r="G29" s="1" t="s">
        <v>187</v>
      </c>
      <c r="H29" s="1" t="s">
        <v>188</v>
      </c>
      <c r="I29" s="1" t="s">
        <v>314</v>
      </c>
      <c r="J29" s="1" t="s">
        <v>190</v>
      </c>
      <c r="K29" s="1" t="s">
        <v>314</v>
      </c>
      <c r="L29" s="1" t="s">
        <v>314</v>
      </c>
      <c r="M29" s="1" t="s">
        <v>191</v>
      </c>
      <c r="N29" s="1" t="s">
        <v>191</v>
      </c>
      <c r="O29" s="1" t="s">
        <v>192</v>
      </c>
      <c r="P29" s="1" t="s">
        <v>193</v>
      </c>
      <c r="Q29" s="1" t="s">
        <v>194</v>
      </c>
      <c r="R29" s="1" t="s">
        <v>315</v>
      </c>
      <c r="S29" s="1" t="s">
        <v>196</v>
      </c>
      <c r="T29" s="1" t="s">
        <v>197</v>
      </c>
      <c r="U29" s="1" t="s">
        <v>198</v>
      </c>
    </row>
    <row r="30" s="1" customFormat="1" spans="1:21">
      <c r="A30" s="3">
        <v>17550562439</v>
      </c>
      <c r="B30" s="1" t="s">
        <v>316</v>
      </c>
      <c r="C30" s="1" t="s">
        <v>317</v>
      </c>
      <c r="D30" s="1" t="s">
        <v>318</v>
      </c>
      <c r="E30" s="1" t="s">
        <v>319</v>
      </c>
      <c r="F30" s="1" t="s">
        <v>297</v>
      </c>
      <c r="G30" s="1" t="s">
        <v>187</v>
      </c>
      <c r="H30" s="1" t="s">
        <v>188</v>
      </c>
      <c r="I30" s="1" t="s">
        <v>320</v>
      </c>
      <c r="J30" s="1" t="s">
        <v>190</v>
      </c>
      <c r="K30" s="1" t="s">
        <v>320</v>
      </c>
      <c r="L30" s="1" t="s">
        <v>320</v>
      </c>
      <c r="M30" s="1" t="s">
        <v>191</v>
      </c>
      <c r="N30" s="1" t="s">
        <v>191</v>
      </c>
      <c r="O30" s="1" t="s">
        <v>192</v>
      </c>
      <c r="P30" s="1" t="s">
        <v>193</v>
      </c>
      <c r="Q30" s="1" t="s">
        <v>194</v>
      </c>
      <c r="R30" s="1" t="s">
        <v>321</v>
      </c>
      <c r="S30" s="1" t="s">
        <v>196</v>
      </c>
      <c r="T30" s="1" t="s">
        <v>197</v>
      </c>
      <c r="U30" s="1" t="s">
        <v>198</v>
      </c>
    </row>
    <row r="31" s="1" customFormat="1" spans="1:21">
      <c r="A31" s="3">
        <v>17439627595</v>
      </c>
      <c r="B31" s="1" t="s">
        <v>322</v>
      </c>
      <c r="C31" s="1" t="s">
        <v>323</v>
      </c>
      <c r="D31" s="1" t="s">
        <v>209</v>
      </c>
      <c r="E31" s="1" t="s">
        <v>324</v>
      </c>
      <c r="F31" s="1" t="s">
        <v>183</v>
      </c>
      <c r="G31" s="1" t="s">
        <v>187</v>
      </c>
      <c r="H31" s="1" t="s">
        <v>188</v>
      </c>
      <c r="I31" s="1" t="s">
        <v>229</v>
      </c>
      <c r="J31" s="1" t="s">
        <v>190</v>
      </c>
      <c r="K31" s="1" t="s">
        <v>229</v>
      </c>
      <c r="L31" s="1" t="s">
        <v>229</v>
      </c>
      <c r="M31" s="1" t="s">
        <v>191</v>
      </c>
      <c r="N31" s="1" t="s">
        <v>191</v>
      </c>
      <c r="O31" s="1" t="s">
        <v>192</v>
      </c>
      <c r="P31" s="1" t="s">
        <v>193</v>
      </c>
      <c r="Q31" s="1" t="s">
        <v>194</v>
      </c>
      <c r="R31" s="1" t="s">
        <v>325</v>
      </c>
      <c r="S31" s="1" t="s">
        <v>196</v>
      </c>
      <c r="T31" s="1" t="s">
        <v>197</v>
      </c>
      <c r="U31" s="1" t="s">
        <v>198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2022-03-31T01:45:25Z</dcterms:created>
  <dcterms:modified xsi:type="dcterms:W3CDTF">2022-03-31T01:52:06Z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FEAC2554CF6E4D3BBBFCF9F2C806641A</vt:lpwstr>
  </property>
  <property fmtid="{D5CDD505-2E9C-101B-9397-08002B2CF9AE}" pid="3" name="KSOProductBuildVer">
    <vt:lpwstr>2052-11.1.0.11365</vt:lpwstr>
  </property>
</Properties>
</file>