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对账!$1:$30</definedName>
  </definedNames>
  <calcPr calcId="144525"/>
</workbook>
</file>

<file path=xl/sharedStrings.xml><?xml version="1.0" encoding="utf-8"?>
<sst xmlns="http://schemas.openxmlformats.org/spreadsheetml/2006/main" count="878" uniqueCount="349">
  <si>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</si>
  <si>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</si>
  <si>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</si>
  <si>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</si>
  <si>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</si>
  <si>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</si>
  <si>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</si>
  <si>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</si>
  <si>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</si>
  <si>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</si>
  <si>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</si>
  <si>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</si>
  <si>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</si>
  <si>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</si>
  <si>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</si>
  <si>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</si>
  <si>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</si>
  <si>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</si>
  <si>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</si>
  <si>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</si>
  <si>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</si>
  <si>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</si>
  <si>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</si>
  <si>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</si>
  <si>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</si>
  <si>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17193548851	</t>
  </si>
  <si>
    <t>Ctrip</t>
  </si>
  <si>
    <t>正常</t>
  </si>
  <si>
    <t>[迈阿密]东迈阿密酒店(East Miami)(55269765)</t>
  </si>
  <si>
    <t>套房, 2 间卧室&lt;2人入住&gt;&lt;不退款&gt;</t>
  </si>
  <si>
    <t>HKD</t>
  </si>
  <si>
    <t>GUAN/YONGZE</t>
  </si>
  <si>
    <t>CA13030220331HKD</t>
  </si>
  <si>
    <t>未提现</t>
  </si>
  <si>
    <t>携程开票</t>
  </si>
  <si>
    <t xml:space="preserve">	</t>
  </si>
  <si>
    <t xml:space="preserve">65056SC262965	</t>
  </si>
  <si>
    <t xml:space="preserve">17195139085	</t>
  </si>
  <si>
    <t>Liu/Tianhao</t>
  </si>
  <si>
    <t xml:space="preserve">2398591	</t>
  </si>
  <si>
    <t xml:space="preserve">65056SC263137	</t>
  </si>
  <si>
    <t xml:space="preserve">17270384026	</t>
  </si>
  <si>
    <t>[迈阿密]迈阿密洲际酒店(InterContinental Miami, an Ihg Hotel)(55328984)</t>
  </si>
  <si>
    <t>城景房&lt;2人入住&gt;&lt;不退款&gt;</t>
  </si>
  <si>
    <t>WANG/BOWEN</t>
  </si>
  <si>
    <t xml:space="preserve">17557937185	</t>
  </si>
  <si>
    <t>湾景客房&lt;2人入住&gt;&lt;不退款&gt;</t>
  </si>
  <si>
    <t>Huang/Jialiang</t>
  </si>
  <si>
    <t xml:space="preserve">2449291	</t>
  </si>
  <si>
    <t xml:space="preserve">47855852	</t>
  </si>
  <si>
    <t xml:space="preserve">17582297129	</t>
  </si>
  <si>
    <t>[蒙特雷]克莱门特蒙特利洲际酒店(InterContinental the Clement Monterey, an Ihg Hotel)(55694589)</t>
  </si>
  <si>
    <t>1 Traditional King Bed&lt;不退款&gt;&lt;2人入住&gt;</t>
  </si>
  <si>
    <t>King/Julie L,King/Frederick H</t>
  </si>
  <si>
    <t xml:space="preserve">26483799	</t>
  </si>
  <si>
    <t xml:space="preserve">17628752430	</t>
  </si>
  <si>
    <t>Liu/Xuanzi,Ma/Lina</t>
  </si>
  <si>
    <t xml:space="preserve">25682316	</t>
  </si>
  <si>
    <t xml:space="preserve">17649330253	</t>
  </si>
  <si>
    <t>[格拉斯哥]阿尔托酒店(Artto Hotel)(55269759)</t>
  </si>
  <si>
    <t>双人房&lt;不退款&gt;&lt;2人入住&gt;</t>
  </si>
  <si>
    <t>Menard/Chloe Sandrine</t>
  </si>
  <si>
    <t xml:space="preserve">RL28137186	</t>
  </si>
  <si>
    <t xml:space="preserve">17649570469	</t>
  </si>
  <si>
    <t>Cao/Yinan</t>
  </si>
  <si>
    <t xml:space="preserve">2467342	</t>
  </si>
  <si>
    <t xml:space="preserve">42028438	</t>
  </si>
  <si>
    <t xml:space="preserve">17677795056	</t>
  </si>
  <si>
    <t>[巴黎]巴黎意大利广场Hotel Inn 设计酒店(Hotel Inn Design Paris Place d'Italie)(55653081)</t>
  </si>
  <si>
    <t>家庭客房&lt;2人入住&gt;&lt;不退款&gt;</t>
  </si>
  <si>
    <t>truong/Trieu</t>
  </si>
  <si>
    <t xml:space="preserve">18858	</t>
  </si>
  <si>
    <t xml:space="preserve">17679710807	</t>
  </si>
  <si>
    <t>[米兰]神话酒店(Hotel Mythos)(55290306)</t>
  </si>
  <si>
    <t>经济双人床房&lt;2人入住&gt;&lt;不退款&gt;</t>
  </si>
  <si>
    <t>Dimonte/ruggiero,lavecchia/mattia</t>
  </si>
  <si>
    <t xml:space="preserve">17690496372	</t>
  </si>
  <si>
    <t>[维也纳]施柏阁庄园酒店(Steigenberger Hotel Herrenhof)(55505503)</t>
  </si>
  <si>
    <t>高级大号床房&lt;2人入住&gt;&lt;不退款&gt;</t>
  </si>
  <si>
    <t>fernandez alvarez/manuel</t>
  </si>
  <si>
    <t xml:space="preserve">2477228	</t>
  </si>
  <si>
    <t xml:space="preserve">4687SC030060	</t>
  </si>
  <si>
    <t xml:space="preserve">17697734672	</t>
  </si>
  <si>
    <t>[希什利]伊斯坦布尔市中心温德姆华美达广场酒店(Ramada Plaza by Wyndham Istanbul City Center)(60480571)</t>
  </si>
  <si>
    <t>标准房&lt;2人入住&gt;&lt;不退款&gt;&lt;早餐&gt;</t>
  </si>
  <si>
    <t>Kavsara/Ahmet</t>
  </si>
  <si>
    <t xml:space="preserve">2478015	</t>
  </si>
  <si>
    <t xml:space="preserve">2956964	</t>
  </si>
  <si>
    <t xml:space="preserve">17700132538	</t>
  </si>
  <si>
    <t>[哈克尼]贝斯特韦斯特伦敦海布里酒店(Best Western London Highbury)(55270693)</t>
  </si>
  <si>
    <t>双床房&lt;不退款&gt;&lt;2人入住&gt;</t>
  </si>
  <si>
    <t>QI/PING</t>
  </si>
  <si>
    <t xml:space="preserve">2479424	</t>
  </si>
  <si>
    <t xml:space="preserve">82382	</t>
  </si>
  <si>
    <t xml:space="preserve">17706565793	</t>
  </si>
  <si>
    <t>[贝伦]贝伦机场酒店宜必思酒店(Ibis Belem Aeroporto)(70791577)</t>
  </si>
  <si>
    <t>标准房（两张单人床）&lt;2人入住&gt;&lt;不退款&gt;&lt;早餐&gt;</t>
  </si>
  <si>
    <t>Song Kun/Tang,Xinlei/Chang</t>
  </si>
  <si>
    <t xml:space="preserve">17706573248	</t>
  </si>
  <si>
    <t>[威尼斯]威尼斯新河NH酒店(NH Venezia Rio Novo)(55270640)</t>
  </si>
  <si>
    <t>标准房&lt;2人入住&gt;&lt;不退款&gt;</t>
  </si>
  <si>
    <t>HAN/FENGYI,Xu/Haifeng</t>
  </si>
  <si>
    <t xml:space="preserve">58563-2022	</t>
  </si>
  <si>
    <t xml:space="preserve">17706726606	</t>
  </si>
  <si>
    <t>[基多]雷纳伊莎贝尔酒店(Hotel Reina Isabel)(55745175)</t>
  </si>
  <si>
    <t>标准双床房&lt;早餐&gt;&lt;不退款&gt;&lt;2人入住&gt;</t>
  </si>
  <si>
    <t>HU/XINGGUANG</t>
  </si>
  <si>
    <t xml:space="preserve">2480350	</t>
  </si>
  <si>
    <t xml:space="preserve">648403075	</t>
  </si>
  <si>
    <t xml:space="preserve">17706873925	</t>
  </si>
  <si>
    <t>[金浦市]雷斯特酒店(Rest Hotel)(55329466)</t>
  </si>
  <si>
    <t>转角套房&lt;2人入住&gt;&lt;不退款&gt;&lt;早餐&gt;</t>
  </si>
  <si>
    <t>KIM/HYUNJEONG</t>
  </si>
  <si>
    <t xml:space="preserve">175160	</t>
  </si>
  <si>
    <t xml:space="preserve">17708072521	</t>
  </si>
  <si>
    <t>[纽伦堡]纽伦堡市中心诺富特酒店(Novotel Nuernberg Centre Ville)(55337036)</t>
  </si>
  <si>
    <t>标准房(大床)&lt;不退款&gt;&lt;2人入住&gt;</t>
  </si>
  <si>
    <t>Karadogan/Zilan</t>
  </si>
  <si>
    <t xml:space="preserve">2481180	</t>
  </si>
  <si>
    <t xml:space="preserve">8274WCQ550	</t>
  </si>
  <si>
    <t xml:space="preserve">17717115367	</t>
  </si>
  <si>
    <t>[北温哥华]狮门旅客之家(Travelodge by Wyndham Vancouver Lions Gate)(55707689)</t>
  </si>
  <si>
    <t>特大床房&lt;不退款&gt;&lt;2人入住&gt;</t>
  </si>
  <si>
    <t>Jenkins/Alison</t>
  </si>
  <si>
    <t xml:space="preserve">2483608	</t>
  </si>
  <si>
    <t xml:space="preserve">17718413611	</t>
  </si>
  <si>
    <t>[罗马]大都会酒店(Hotel Metropolis)(55519421)</t>
  </si>
  <si>
    <t>双人床房&lt;不退款&gt;&lt;2人入住&gt;</t>
  </si>
  <si>
    <t>LI/DIANHUA</t>
  </si>
  <si>
    <t xml:space="preserve">2484409	</t>
  </si>
  <si>
    <t xml:space="preserve">17719150705	</t>
  </si>
  <si>
    <t>[马德里]新马德里酒店(Hotel Nuevo Madrid)(55312495)</t>
  </si>
  <si>
    <t>标准双人或双床房&lt;不退款&gt;&lt;2人入住&gt;</t>
  </si>
  <si>
    <t>RUBIO ABELLEIRA/MANUEL</t>
  </si>
  <si>
    <t xml:space="preserve">EXP-1915465161	</t>
  </si>
  <si>
    <t xml:space="preserve">17719169635	</t>
  </si>
  <si>
    <t>[兰开斯特]兰开斯特旅馆(Lancaster Inn)(90391036)</t>
  </si>
  <si>
    <t>标准间1张大床&lt;2人入住&gt;&lt;不退款&gt;</t>
  </si>
  <si>
    <t>Desilva/Hermisha</t>
  </si>
  <si>
    <t xml:space="preserve">2484804	</t>
  </si>
  <si>
    <t xml:space="preserve">Acknowledged	</t>
  </si>
  <si>
    <t xml:space="preserve">17725421572	</t>
  </si>
  <si>
    <t>[吉隆坡]吉隆坡威斯汀酒店(The Westin Kuala Lumpur)(55666037)</t>
  </si>
  <si>
    <t>豪华特大床房&lt;不退款&gt;&lt;2人入住&gt;</t>
  </si>
  <si>
    <t>ALI/NORSYAHIDA</t>
  </si>
  <si>
    <t xml:space="preserve">17725482902	</t>
  </si>
  <si>
    <t>[弗朗斯地区鲁瓦西]阿克蒂苏尔斯施坦丁套房酒店(Standing Hotel Suites by Actisource)(56128364)</t>
  </si>
  <si>
    <t>精致套房&lt;不退款&gt;&lt;2人入住&gt;</t>
  </si>
  <si>
    <t>Ong/Ronald HuiLong</t>
  </si>
  <si>
    <t>取消</t>
  </si>
  <si>
    <t xml:space="preserve">17725785807	</t>
  </si>
  <si>
    <t>[济州市]济州岛亚金晶酒店(I-Jin Hotel Jeju Island)(55694468)</t>
  </si>
  <si>
    <t>商务双床房&lt;不退款&gt;&lt;2人入住&gt;</t>
  </si>
  <si>
    <t>kim/miree</t>
  </si>
  <si>
    <t xml:space="preserve">2485744	</t>
  </si>
  <si>
    <t xml:space="preserve">0163099	</t>
  </si>
  <si>
    <t xml:space="preserve">17725972582	</t>
  </si>
  <si>
    <t>[埃奇韦尔]伦敦北华美达酒店(Ramada London North)(55841795)</t>
  </si>
  <si>
    <t>标准双人房&lt;2人入住&gt;&lt;不退款&gt;</t>
  </si>
  <si>
    <t>Ali/Al Dahwy</t>
  </si>
  <si>
    <t>，</t>
  </si>
  <si>
    <t>175974 HKD</t>
  </si>
  <si>
    <t>A220331101004481</t>
  </si>
  <si>
    <t>总计：175974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</si>
  <si>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</si>
  <si>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</si>
  <si>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</si>
  <si>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</si>
  <si>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</si>
  <si>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</si>
  <si>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</si>
  <si>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</si>
  <si>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</si>
  <si>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</si>
  <si>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</si>
  <si>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</si>
  <si>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</si>
  <si>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</si>
  <si>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</si>
  <si>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</si>
  <si>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</si>
  <si>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</si>
  <si>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2022-03-27</t>
  </si>
  <si>
    <t>2485867</t>
  </si>
  <si>
    <t>伦敦北华美达酒店</t>
  </si>
  <si>
    <t>Ali Al Dahwy</t>
  </si>
  <si>
    <t>2022-03-28</t>
  </si>
  <si>
    <t>退房日周结</t>
  </si>
  <si>
    <t>277.78</t>
  </si>
  <si>
    <t>341.00</t>
  </si>
  <si>
    <t>0</t>
  </si>
  <si>
    <t>0.00</t>
  </si>
  <si>
    <t>携程汇智国际直连</t>
  </si>
  <si>
    <t>925</t>
  </si>
  <si>
    <t>2022-03-27 22:07:46</t>
  </si>
  <si>
    <t>否</t>
  </si>
  <si>
    <t>汇智国际旅游发展有限公司</t>
  </si>
  <si>
    <t>直连</t>
  </si>
  <si>
    <t>2485744</t>
  </si>
  <si>
    <t>济州岛亚金晶酒店</t>
  </si>
  <si>
    <t>kim miree</t>
  </si>
  <si>
    <t>256.60</t>
  </si>
  <si>
    <t>315.00</t>
  </si>
  <si>
    <t>2022-03-27 20:56:54</t>
  </si>
  <si>
    <t>2485511</t>
  </si>
  <si>
    <t>阿克缇索尔斯声誉优良套房酒店</t>
  </si>
  <si>
    <t>Ong Ronald HuiLong</t>
  </si>
  <si>
    <t>579.18</t>
  </si>
  <si>
    <t>711.00</t>
  </si>
  <si>
    <t>2022-03-27 18:26:46</t>
  </si>
  <si>
    <t>2484804</t>
  </si>
  <si>
    <t>兰开斯特旅馆</t>
  </si>
  <si>
    <t>Desilva Hermisha</t>
  </si>
  <si>
    <t>522.97</t>
  </si>
  <si>
    <t>642.00</t>
  </si>
  <si>
    <t>2022-03-27 08:43:58</t>
  </si>
  <si>
    <t>2484790</t>
  </si>
  <si>
    <t>新马德里酒店</t>
  </si>
  <si>
    <t>RUBIO ABELLEIRA MANUEL</t>
  </si>
  <si>
    <t>338.87</t>
  </si>
  <si>
    <t>416.00</t>
  </si>
  <si>
    <t>2022-03-27 08:13:30</t>
  </si>
  <si>
    <t>2022-03-26</t>
  </si>
  <si>
    <t>2484409</t>
  </si>
  <si>
    <t>罗马大都会酒店 - 城堡连锁酒店</t>
  </si>
  <si>
    <t>LI DIANHUA</t>
  </si>
  <si>
    <t>1965.63</t>
  </si>
  <si>
    <t>2413.00</t>
  </si>
  <si>
    <t>2022-03-26 20:45:43</t>
  </si>
  <si>
    <t>2483608</t>
  </si>
  <si>
    <t>狮门旅客之家</t>
  </si>
  <si>
    <t>Jenkins Alison</t>
  </si>
  <si>
    <t>1093.19</t>
  </si>
  <si>
    <t>1342.00</t>
  </si>
  <si>
    <t>2022-03-26 12:01:37</t>
  </si>
  <si>
    <t>2022-03-24</t>
  </si>
  <si>
    <t>2481180</t>
  </si>
  <si>
    <t>纽伦堡市中心诺富特酒店</t>
  </si>
  <si>
    <t>Karadogan Zilan</t>
  </si>
  <si>
    <t>649.38</t>
  </si>
  <si>
    <t>796.00</t>
  </si>
  <si>
    <t>2022-03-24 18:13:38</t>
  </si>
  <si>
    <t>2480439</t>
  </si>
  <si>
    <t>雷斯特酒店</t>
  </si>
  <si>
    <t>KIM HYUNJEONG</t>
  </si>
  <si>
    <t>1977.50</t>
  </si>
  <si>
    <t>2424.00</t>
  </si>
  <si>
    <t>2022-03-24 09:45:52</t>
  </si>
  <si>
    <t>2480350</t>
  </si>
  <si>
    <t>雷纳伊莎贝尔酒店</t>
  </si>
  <si>
    <t>HU XINGGUANG</t>
  </si>
  <si>
    <t>1687.07</t>
  </si>
  <si>
    <t>2068.00</t>
  </si>
  <si>
    <t>2022-03-24 07:45:04</t>
  </si>
  <si>
    <t>2480232</t>
  </si>
  <si>
    <t>威尼斯新河NH酒店</t>
  </si>
  <si>
    <t>HAN FENGYI,Xu Haifeng</t>
  </si>
  <si>
    <t>641.33</t>
  </si>
  <si>
    <t>787.00</t>
  </si>
  <si>
    <t>2022-03-24 00:55:08</t>
  </si>
  <si>
    <t>2480228</t>
  </si>
  <si>
    <t>宜必思贝伦机场酒店</t>
  </si>
  <si>
    <t>Song Kun Tang,Xinlei Chang</t>
  </si>
  <si>
    <t>324.33</t>
  </si>
  <si>
    <t>398.00</t>
  </si>
  <si>
    <t>2022-03-24 00:48:53</t>
  </si>
  <si>
    <t>2022-03-23</t>
  </si>
  <si>
    <t>2479424</t>
  </si>
  <si>
    <t xml:space="preserve">贝斯特韦斯特伦敦海布里酒店 </t>
  </si>
  <si>
    <t>QI PING</t>
  </si>
  <si>
    <t>417.23</t>
  </si>
  <si>
    <t>512.00</t>
  </si>
  <si>
    <t>2022-03-23 14:57:53</t>
  </si>
  <si>
    <t>2022-03-22</t>
  </si>
  <si>
    <t>2478015</t>
  </si>
  <si>
    <t>伊斯坦布尔市中心华美达广场酒店</t>
  </si>
  <si>
    <t>Kavsara Ahmet</t>
  </si>
  <si>
    <t>705.30</t>
  </si>
  <si>
    <t>867.00</t>
  </si>
  <si>
    <t>2022-03-22 14:55:31</t>
  </si>
  <si>
    <t>2022-03-21</t>
  </si>
  <si>
    <t>2477228</t>
  </si>
  <si>
    <t>施泰根博阁庄园酒店</t>
  </si>
  <si>
    <t>fernandez alvarez manuel</t>
  </si>
  <si>
    <t>2022-03-25</t>
  </si>
  <si>
    <t>3374.06</t>
  </si>
  <si>
    <t>4143.00</t>
  </si>
  <si>
    <t>2022-03-21 21:01:06</t>
  </si>
  <si>
    <t>2022-03-19</t>
  </si>
  <si>
    <t>2474837</t>
  </si>
  <si>
    <t>神话酒店</t>
  </si>
  <si>
    <t>Dimonte ruggiero,lavecchia mattia</t>
  </si>
  <si>
    <t>342.13</t>
  </si>
  <si>
    <t>420.00</t>
  </si>
  <si>
    <t>2022-03-19 21:27:07</t>
  </si>
  <si>
    <t>2473689</t>
  </si>
  <si>
    <t>巴黎意大利广场Hotel Inn 设计酒店</t>
  </si>
  <si>
    <t>truong Trieu</t>
  </si>
  <si>
    <t>4308.42</t>
  </si>
  <si>
    <t>5289.00</t>
  </si>
  <si>
    <t>2022-03-19 05:39:06</t>
  </si>
  <si>
    <t>2022-03-15</t>
  </si>
  <si>
    <t>2467342</t>
  </si>
  <si>
    <t>迈阿密洲际酒店</t>
  </si>
  <si>
    <t>Cao Yinan</t>
  </si>
  <si>
    <t>15636.48</t>
  </si>
  <si>
    <t>19200.00</t>
  </si>
  <si>
    <t>2022-03-15 08:58:21</t>
  </si>
  <si>
    <t>2467164</t>
  </si>
  <si>
    <t>阿尔托酒店</t>
  </si>
  <si>
    <t>Menard Chloe Sandrine</t>
  </si>
  <si>
    <t>304.94</t>
  </si>
  <si>
    <t>376.00</t>
  </si>
  <si>
    <t>2022-03-15 01:51:26</t>
  </si>
  <si>
    <t>2022-03-12</t>
  </si>
  <si>
    <t>2462556</t>
  </si>
  <si>
    <t>Liu Xuanzi,Ma Lina</t>
  </si>
  <si>
    <t>15554.24</t>
  </si>
  <si>
    <t>19172.00</t>
  </si>
  <si>
    <t>2022-03-12 04:52:55</t>
  </si>
  <si>
    <t>2022-03-07</t>
  </si>
  <si>
    <t>2453543</t>
  </si>
  <si>
    <t>克莱门特蒙特里洲际酒店</t>
  </si>
  <si>
    <t>King Julie L,King Frederick H</t>
  </si>
  <si>
    <t>1782.44</t>
  </si>
  <si>
    <t>2200.00</t>
  </si>
  <si>
    <t>2022-03-07 13:14:36</t>
  </si>
  <si>
    <t>2022-03-04</t>
  </si>
  <si>
    <t>2449291</t>
  </si>
  <si>
    <t>Huang Jialiang</t>
  </si>
  <si>
    <t>17423.63</t>
  </si>
  <si>
    <t>21508.00</t>
  </si>
  <si>
    <t>2022-03-04 22:12:51</t>
  </si>
  <si>
    <t>2022-02-02</t>
  </si>
  <si>
    <t>2411993</t>
  </si>
  <si>
    <t>WANG BOWEN</t>
  </si>
  <si>
    <t>14522.63</t>
  </si>
  <si>
    <t>17756.00</t>
  </si>
  <si>
    <t>2022-02-02 14:12:34</t>
  </si>
  <si>
    <t>2022-01-18</t>
  </si>
  <si>
    <t>2398591</t>
  </si>
  <si>
    <t>东迈阿密酒店</t>
  </si>
  <si>
    <t>Liu Tianhao</t>
  </si>
  <si>
    <t>29394.51</t>
  </si>
  <si>
    <t>35939.00</t>
  </si>
  <si>
    <t>2022-01-18 17:14:28</t>
  </si>
  <si>
    <t>2397614</t>
  </si>
  <si>
    <t>GUAN YONGZE</t>
  </si>
  <si>
    <t>2022-01-18 06:54:48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</si>
</sst>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8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12" borderId="2" applyNumberFormat="0" applyAlignment="0" applyProtection="0">
      <alignment vertical="center"/>
    </xf>
    <xf numFmtId="0" fontId="14" fillId="12" borderId="1" applyNumberFormat="0" applyAlignment="0" applyProtection="0">
      <alignment vertical="center"/>
    </xf>
    <xf numFmtId="0" fontId="18" fillId="18" borderId="6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44645</v>
      </c>
      <c r="G2" s="6">
        <v>44648</v>
      </c>
      <c r="H2" s="4">
        <v>1</v>
      </c>
      <c r="I2" s="4">
        <v>3</v>
      </c>
      <c r="J2" s="4">
        <v>3</v>
      </c>
      <c r="K2" s="4" t="s">
        <v>30</v>
      </c>
      <c r="L2" s="4">
        <v>35939</v>
      </c>
      <c r="M2" s="4">
        <v>35939</v>
      </c>
      <c r="N2" s="4" t="s">
        <v>31</v>
      </c>
      <c r="O2" s="4" t="s">
        <v>32</v>
      </c>
      <c r="P2" s="4" t="s">
        <v>33</v>
      </c>
      <c r="Q2" s="4">
        <v>0</v>
      </c>
      <c r="R2" s="7">
        <v>44579</v>
      </c>
      <c r="S2" s="6">
        <v>44651</v>
      </c>
      <c r="T2" s="4" t="s">
        <v>34</v>
      </c>
      <c r="U2" s="4">
        <v>35939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44645</v>
      </c>
      <c r="G3" s="6">
        <v>44648</v>
      </c>
      <c r="H3" s="4">
        <v>1</v>
      </c>
      <c r="I3" s="4">
        <v>3</v>
      </c>
      <c r="J3" s="4">
        <v>3</v>
      </c>
      <c r="K3" s="4" t="s">
        <v>30</v>
      </c>
      <c r="L3" s="4">
        <v>35939</v>
      </c>
      <c r="M3" s="4">
        <v>35939</v>
      </c>
      <c r="N3" s="4" t="s">
        <v>38</v>
      </c>
      <c r="O3" s="4" t="s">
        <v>32</v>
      </c>
      <c r="P3" s="4" t="s">
        <v>33</v>
      </c>
      <c r="Q3" s="4">
        <v>0</v>
      </c>
      <c r="R3" s="7">
        <v>44579</v>
      </c>
      <c r="S3" s="6">
        <v>44651</v>
      </c>
      <c r="T3" s="4" t="s">
        <v>34</v>
      </c>
      <c r="U3" s="4">
        <v>35939</v>
      </c>
      <c r="V3" s="4">
        <v>0</v>
      </c>
      <c r="W3" s="4">
        <v>0</v>
      </c>
      <c r="X3" s="4" t="s">
        <v>39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44644</v>
      </c>
      <c r="G4" s="6">
        <v>44648</v>
      </c>
      <c r="H4" s="4">
        <v>1</v>
      </c>
      <c r="I4" s="4">
        <v>4</v>
      </c>
      <c r="J4" s="4">
        <v>4</v>
      </c>
      <c r="K4" s="4" t="s">
        <v>30</v>
      </c>
      <c r="L4" s="4">
        <v>17756</v>
      </c>
      <c r="M4" s="4">
        <v>17756</v>
      </c>
      <c r="N4" s="4" t="s">
        <v>44</v>
      </c>
      <c r="O4" s="4" t="s">
        <v>32</v>
      </c>
      <c r="P4" s="4" t="s">
        <v>33</v>
      </c>
      <c r="Q4" s="4">
        <v>0</v>
      </c>
      <c r="R4" s="7">
        <v>44594</v>
      </c>
      <c r="S4" s="6">
        <v>44651</v>
      </c>
      <c r="T4" s="4" t="s">
        <v>34</v>
      </c>
      <c r="U4" s="4">
        <v>17756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42</v>
      </c>
      <c r="E5" s="4" t="s">
        <v>46</v>
      </c>
      <c r="F5" s="6">
        <v>44644</v>
      </c>
      <c r="G5" s="6">
        <v>44648</v>
      </c>
      <c r="H5" s="4">
        <v>1</v>
      </c>
      <c r="I5" s="4">
        <v>4</v>
      </c>
      <c r="J5" s="4">
        <v>4</v>
      </c>
      <c r="K5" s="4" t="s">
        <v>30</v>
      </c>
      <c r="L5" s="4">
        <v>21508</v>
      </c>
      <c r="M5" s="4">
        <v>21508</v>
      </c>
      <c r="N5" s="4" t="s">
        <v>47</v>
      </c>
      <c r="O5" s="4" t="s">
        <v>32</v>
      </c>
      <c r="P5" s="4" t="s">
        <v>33</v>
      </c>
      <c r="Q5" s="4">
        <v>0</v>
      </c>
      <c r="R5" s="7">
        <v>44624</v>
      </c>
      <c r="S5" s="6">
        <v>44651</v>
      </c>
      <c r="T5" s="4" t="s">
        <v>34</v>
      </c>
      <c r="U5" s="4">
        <v>21508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44647</v>
      </c>
      <c r="G6" s="6">
        <v>44648</v>
      </c>
      <c r="H6" s="4">
        <v>1</v>
      </c>
      <c r="I6" s="4">
        <v>1</v>
      </c>
      <c r="J6" s="4">
        <v>1</v>
      </c>
      <c r="K6" s="4" t="s">
        <v>30</v>
      </c>
      <c r="L6" s="4">
        <v>2200</v>
      </c>
      <c r="M6" s="4">
        <v>2200</v>
      </c>
      <c r="N6" s="4" t="s">
        <v>53</v>
      </c>
      <c r="O6" s="4" t="s">
        <v>32</v>
      </c>
      <c r="P6" s="4" t="s">
        <v>33</v>
      </c>
      <c r="Q6" s="4">
        <v>0</v>
      </c>
      <c r="R6" s="7">
        <v>44627</v>
      </c>
      <c r="S6" s="6">
        <v>44651</v>
      </c>
      <c r="T6" s="4" t="s">
        <v>34</v>
      </c>
      <c r="U6" s="4">
        <v>2200</v>
      </c>
      <c r="V6" s="4">
        <v>0</v>
      </c>
      <c r="W6" s="4">
        <v>0</v>
      </c>
      <c r="X6" s="4" t="s">
        <v>35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42</v>
      </c>
      <c r="E7" s="4" t="s">
        <v>46</v>
      </c>
      <c r="F7" s="6">
        <v>44644</v>
      </c>
      <c r="G7" s="6">
        <v>44648</v>
      </c>
      <c r="H7" s="4">
        <v>1</v>
      </c>
      <c r="I7" s="4">
        <v>4</v>
      </c>
      <c r="J7" s="4">
        <v>4</v>
      </c>
      <c r="K7" s="4" t="s">
        <v>30</v>
      </c>
      <c r="L7" s="4">
        <v>19172</v>
      </c>
      <c r="M7" s="4">
        <v>19172</v>
      </c>
      <c r="N7" s="4" t="s">
        <v>56</v>
      </c>
      <c r="O7" s="4" t="s">
        <v>32</v>
      </c>
      <c r="P7" s="4" t="s">
        <v>33</v>
      </c>
      <c r="Q7" s="4">
        <v>0</v>
      </c>
      <c r="R7" s="7">
        <v>44632</v>
      </c>
      <c r="S7" s="6">
        <v>44651</v>
      </c>
      <c r="T7" s="4" t="s">
        <v>34</v>
      </c>
      <c r="U7" s="4">
        <v>19172</v>
      </c>
      <c r="V7" s="4">
        <v>0</v>
      </c>
      <c r="W7" s="4">
        <v>0</v>
      </c>
      <c r="X7" s="4" t="s">
        <v>35</v>
      </c>
      <c r="Y7" s="4" t="s">
        <v>57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59</v>
      </c>
      <c r="E8" s="4" t="s">
        <v>60</v>
      </c>
      <c r="F8" s="6">
        <v>44647</v>
      </c>
      <c r="G8" s="6">
        <v>44648</v>
      </c>
      <c r="H8" s="4">
        <v>1</v>
      </c>
      <c r="I8" s="4">
        <v>1</v>
      </c>
      <c r="J8" s="4">
        <v>1</v>
      </c>
      <c r="K8" s="4" t="s">
        <v>30</v>
      </c>
      <c r="L8" s="4">
        <v>376</v>
      </c>
      <c r="M8" s="4">
        <v>376</v>
      </c>
      <c r="N8" s="4" t="s">
        <v>61</v>
      </c>
      <c r="O8" s="4" t="s">
        <v>32</v>
      </c>
      <c r="P8" s="4" t="s">
        <v>33</v>
      </c>
      <c r="Q8" s="4">
        <v>0</v>
      </c>
      <c r="R8" s="7">
        <v>44635</v>
      </c>
      <c r="S8" s="6">
        <v>44651</v>
      </c>
      <c r="T8" s="4" t="s">
        <v>34</v>
      </c>
      <c r="U8" s="4">
        <v>376</v>
      </c>
      <c r="V8" s="4">
        <v>0</v>
      </c>
      <c r="W8" s="4">
        <v>0</v>
      </c>
      <c r="X8" s="4" t="s">
        <v>35</v>
      </c>
      <c r="Y8" s="4" t="s">
        <v>62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42</v>
      </c>
      <c r="E9" s="4" t="s">
        <v>46</v>
      </c>
      <c r="F9" s="6">
        <v>44644</v>
      </c>
      <c r="G9" s="6">
        <v>44648</v>
      </c>
      <c r="H9" s="4">
        <v>1</v>
      </c>
      <c r="I9" s="4">
        <v>4</v>
      </c>
      <c r="J9" s="4">
        <v>4</v>
      </c>
      <c r="K9" s="4" t="s">
        <v>30</v>
      </c>
      <c r="L9" s="4">
        <v>19200</v>
      </c>
      <c r="M9" s="4">
        <v>19200</v>
      </c>
      <c r="N9" s="4" t="s">
        <v>64</v>
      </c>
      <c r="O9" s="4" t="s">
        <v>32</v>
      </c>
      <c r="P9" s="4" t="s">
        <v>33</v>
      </c>
      <c r="Q9" s="4">
        <v>0</v>
      </c>
      <c r="R9" s="7">
        <v>44635</v>
      </c>
      <c r="S9" s="6">
        <v>44651</v>
      </c>
      <c r="T9" s="4" t="s">
        <v>34</v>
      </c>
      <c r="U9" s="4">
        <v>19200</v>
      </c>
      <c r="V9" s="4">
        <v>0</v>
      </c>
      <c r="W9" s="4">
        <v>0</v>
      </c>
      <c r="X9" s="4" t="s">
        <v>65</v>
      </c>
      <c r="Y9" s="4" t="s">
        <v>66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68</v>
      </c>
      <c r="E10" s="4" t="s">
        <v>69</v>
      </c>
      <c r="F10" s="6">
        <v>44645</v>
      </c>
      <c r="G10" s="6">
        <v>44648</v>
      </c>
      <c r="H10" s="4">
        <v>1</v>
      </c>
      <c r="I10" s="4">
        <v>3</v>
      </c>
      <c r="J10" s="4">
        <v>3</v>
      </c>
      <c r="K10" s="4" t="s">
        <v>30</v>
      </c>
      <c r="L10" s="4">
        <v>5289</v>
      </c>
      <c r="M10" s="4">
        <v>5289</v>
      </c>
      <c r="N10" s="4" t="s">
        <v>70</v>
      </c>
      <c r="O10" s="4" t="s">
        <v>32</v>
      </c>
      <c r="P10" s="4" t="s">
        <v>33</v>
      </c>
      <c r="Q10" s="4">
        <v>0</v>
      </c>
      <c r="R10" s="7">
        <v>44639</v>
      </c>
      <c r="S10" s="6">
        <v>44651</v>
      </c>
      <c r="T10" s="4" t="s">
        <v>34</v>
      </c>
      <c r="U10" s="4">
        <v>5289</v>
      </c>
      <c r="V10" s="4">
        <v>0</v>
      </c>
      <c r="W10" s="4">
        <v>0</v>
      </c>
      <c r="X10" s="4" t="s">
        <v>35</v>
      </c>
      <c r="Y10" s="4" t="s">
        <v>71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73</v>
      </c>
      <c r="E11" s="4" t="s">
        <v>74</v>
      </c>
      <c r="F11" s="6">
        <v>44647</v>
      </c>
      <c r="G11" s="6">
        <v>44648</v>
      </c>
      <c r="H11" s="4">
        <v>1</v>
      </c>
      <c r="I11" s="4">
        <v>1</v>
      </c>
      <c r="J11" s="4">
        <v>1</v>
      </c>
      <c r="K11" s="4" t="s">
        <v>30</v>
      </c>
      <c r="L11" s="4">
        <v>420</v>
      </c>
      <c r="M11" s="4">
        <v>420</v>
      </c>
      <c r="N11" s="4" t="s">
        <v>75</v>
      </c>
      <c r="O11" s="4" t="s">
        <v>32</v>
      </c>
      <c r="P11" s="4" t="s">
        <v>33</v>
      </c>
      <c r="Q11" s="4">
        <v>0</v>
      </c>
      <c r="R11" s="7">
        <v>44639</v>
      </c>
      <c r="S11" s="6">
        <v>44651</v>
      </c>
      <c r="T11" s="4" t="s">
        <v>34</v>
      </c>
      <c r="U11" s="4">
        <v>420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77</v>
      </c>
      <c r="E12" s="4" t="s">
        <v>78</v>
      </c>
      <c r="F12" s="6">
        <v>44645</v>
      </c>
      <c r="G12" s="6">
        <v>44648</v>
      </c>
      <c r="H12" s="4">
        <v>1</v>
      </c>
      <c r="I12" s="4">
        <v>3</v>
      </c>
      <c r="J12" s="4">
        <v>3</v>
      </c>
      <c r="K12" s="4" t="s">
        <v>30</v>
      </c>
      <c r="L12" s="4">
        <v>4143</v>
      </c>
      <c r="M12" s="4">
        <v>4143</v>
      </c>
      <c r="N12" s="4" t="s">
        <v>79</v>
      </c>
      <c r="O12" s="4" t="s">
        <v>32</v>
      </c>
      <c r="P12" s="4" t="s">
        <v>33</v>
      </c>
      <c r="Q12" s="4">
        <v>0</v>
      </c>
      <c r="R12" s="7">
        <v>44641</v>
      </c>
      <c r="S12" s="6">
        <v>44651</v>
      </c>
      <c r="T12" s="4" t="s">
        <v>34</v>
      </c>
      <c r="U12" s="4">
        <v>4143</v>
      </c>
      <c r="V12" s="4">
        <v>0</v>
      </c>
      <c r="W12" s="4">
        <v>0</v>
      </c>
      <c r="X12" s="4" t="s">
        <v>80</v>
      </c>
      <c r="Y12" s="4" t="s">
        <v>81</v>
      </c>
    </row>
    <row r="13" s="4" customFormat="1" spans="1:25">
      <c r="A13" s="4" t="s">
        <v>82</v>
      </c>
      <c r="B13" s="4" t="s">
        <v>26</v>
      </c>
      <c r="C13" s="4" t="s">
        <v>27</v>
      </c>
      <c r="D13" s="4" t="s">
        <v>83</v>
      </c>
      <c r="E13" s="4" t="s">
        <v>84</v>
      </c>
      <c r="F13" s="6">
        <v>44647</v>
      </c>
      <c r="G13" s="6">
        <v>44648</v>
      </c>
      <c r="H13" s="4">
        <v>1</v>
      </c>
      <c r="I13" s="4">
        <v>1</v>
      </c>
      <c r="J13" s="4">
        <v>1</v>
      </c>
      <c r="K13" s="4" t="s">
        <v>30</v>
      </c>
      <c r="L13" s="4">
        <v>867</v>
      </c>
      <c r="M13" s="4">
        <v>867</v>
      </c>
      <c r="N13" s="4" t="s">
        <v>85</v>
      </c>
      <c r="O13" s="4" t="s">
        <v>32</v>
      </c>
      <c r="P13" s="4" t="s">
        <v>33</v>
      </c>
      <c r="Q13" s="4">
        <v>0</v>
      </c>
      <c r="R13" s="7">
        <v>44642</v>
      </c>
      <c r="S13" s="6">
        <v>44651</v>
      </c>
      <c r="T13" s="4" t="s">
        <v>34</v>
      </c>
      <c r="U13" s="4">
        <v>867</v>
      </c>
      <c r="V13" s="4">
        <v>0</v>
      </c>
      <c r="W13" s="4">
        <v>0</v>
      </c>
      <c r="X13" s="4" t="s">
        <v>86</v>
      </c>
      <c r="Y13" s="4" t="s">
        <v>87</v>
      </c>
    </row>
    <row r="14" s="4" customFormat="1" spans="1:25">
      <c r="A14" s="4" t="s">
        <v>88</v>
      </c>
      <c r="B14" s="4" t="s">
        <v>26</v>
      </c>
      <c r="C14" s="4" t="s">
        <v>27</v>
      </c>
      <c r="D14" s="4" t="s">
        <v>89</v>
      </c>
      <c r="E14" s="4" t="s">
        <v>90</v>
      </c>
      <c r="F14" s="6">
        <v>44647</v>
      </c>
      <c r="G14" s="6">
        <v>44648</v>
      </c>
      <c r="H14" s="4">
        <v>1</v>
      </c>
      <c r="I14" s="4">
        <v>1</v>
      </c>
      <c r="J14" s="4">
        <v>1</v>
      </c>
      <c r="K14" s="4" t="s">
        <v>30</v>
      </c>
      <c r="L14" s="4">
        <v>512</v>
      </c>
      <c r="M14" s="4">
        <v>512</v>
      </c>
      <c r="N14" s="4" t="s">
        <v>91</v>
      </c>
      <c r="O14" s="4" t="s">
        <v>32</v>
      </c>
      <c r="P14" s="4" t="s">
        <v>33</v>
      </c>
      <c r="Q14" s="4">
        <v>0</v>
      </c>
      <c r="R14" s="7">
        <v>44643</v>
      </c>
      <c r="S14" s="6">
        <v>44651</v>
      </c>
      <c r="T14" s="4" t="s">
        <v>34</v>
      </c>
      <c r="U14" s="4">
        <v>512</v>
      </c>
      <c r="V14" s="4">
        <v>0</v>
      </c>
      <c r="W14" s="4">
        <v>0</v>
      </c>
      <c r="X14" s="4" t="s">
        <v>92</v>
      </c>
      <c r="Y14" s="4" t="s">
        <v>93</v>
      </c>
    </row>
    <row r="15" s="4" customFormat="1" spans="1:25">
      <c r="A15" s="4" t="s">
        <v>94</v>
      </c>
      <c r="B15" s="4" t="s">
        <v>26</v>
      </c>
      <c r="C15" s="4" t="s">
        <v>27</v>
      </c>
      <c r="D15" s="4" t="s">
        <v>95</v>
      </c>
      <c r="E15" s="4" t="s">
        <v>96</v>
      </c>
      <c r="F15" s="6">
        <v>44647</v>
      </c>
      <c r="G15" s="6">
        <v>44648</v>
      </c>
      <c r="H15" s="4">
        <v>1</v>
      </c>
      <c r="I15" s="4">
        <v>1</v>
      </c>
      <c r="J15" s="4">
        <v>1</v>
      </c>
      <c r="K15" s="4" t="s">
        <v>30</v>
      </c>
      <c r="L15" s="4">
        <v>398</v>
      </c>
      <c r="M15" s="4">
        <v>398</v>
      </c>
      <c r="N15" s="4" t="s">
        <v>97</v>
      </c>
      <c r="O15" s="4" t="s">
        <v>32</v>
      </c>
      <c r="P15" s="4" t="s">
        <v>33</v>
      </c>
      <c r="Q15" s="4">
        <v>0</v>
      </c>
      <c r="R15" s="7">
        <v>44644</v>
      </c>
      <c r="S15" s="6">
        <v>44651</v>
      </c>
      <c r="T15" s="4" t="s">
        <v>34</v>
      </c>
      <c r="U15" s="4">
        <v>398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98</v>
      </c>
      <c r="B16" s="4" t="s">
        <v>26</v>
      </c>
      <c r="C16" s="4" t="s">
        <v>27</v>
      </c>
      <c r="D16" s="4" t="s">
        <v>99</v>
      </c>
      <c r="E16" s="4" t="s">
        <v>100</v>
      </c>
      <c r="F16" s="6">
        <v>44647</v>
      </c>
      <c r="G16" s="6">
        <v>44648</v>
      </c>
      <c r="H16" s="4">
        <v>1</v>
      </c>
      <c r="I16" s="4">
        <v>1</v>
      </c>
      <c r="J16" s="4">
        <v>1</v>
      </c>
      <c r="K16" s="4" t="s">
        <v>30</v>
      </c>
      <c r="L16" s="4">
        <v>787</v>
      </c>
      <c r="M16" s="4">
        <v>787</v>
      </c>
      <c r="N16" s="4" t="s">
        <v>101</v>
      </c>
      <c r="O16" s="4" t="s">
        <v>32</v>
      </c>
      <c r="P16" s="4" t="s">
        <v>33</v>
      </c>
      <c r="Q16" s="4">
        <v>0</v>
      </c>
      <c r="R16" s="7">
        <v>44644</v>
      </c>
      <c r="S16" s="6">
        <v>44651</v>
      </c>
      <c r="T16" s="4" t="s">
        <v>34</v>
      </c>
      <c r="U16" s="4">
        <v>787</v>
      </c>
      <c r="V16" s="4">
        <v>0</v>
      </c>
      <c r="W16" s="4">
        <v>0</v>
      </c>
      <c r="X16" s="4" t="s">
        <v>35</v>
      </c>
      <c r="Y16" s="4" t="s">
        <v>102</v>
      </c>
    </row>
    <row r="17" s="4" customFormat="1" spans="1:25">
      <c r="A17" s="4" t="s">
        <v>103</v>
      </c>
      <c r="B17" s="4" t="s">
        <v>26</v>
      </c>
      <c r="C17" s="4" t="s">
        <v>27</v>
      </c>
      <c r="D17" s="4" t="s">
        <v>104</v>
      </c>
      <c r="E17" s="4" t="s">
        <v>105</v>
      </c>
      <c r="F17" s="6">
        <v>44644</v>
      </c>
      <c r="G17" s="6">
        <v>44648</v>
      </c>
      <c r="H17" s="4">
        <v>1</v>
      </c>
      <c r="I17" s="4">
        <v>4</v>
      </c>
      <c r="J17" s="4">
        <v>4</v>
      </c>
      <c r="K17" s="4" t="s">
        <v>30</v>
      </c>
      <c r="L17" s="4">
        <v>2068</v>
      </c>
      <c r="M17" s="4">
        <v>2068</v>
      </c>
      <c r="N17" s="4" t="s">
        <v>106</v>
      </c>
      <c r="O17" s="4" t="s">
        <v>32</v>
      </c>
      <c r="P17" s="4" t="s">
        <v>33</v>
      </c>
      <c r="Q17" s="4">
        <v>0</v>
      </c>
      <c r="R17" s="7">
        <v>44644</v>
      </c>
      <c r="S17" s="6">
        <v>44651</v>
      </c>
      <c r="T17" s="4" t="s">
        <v>34</v>
      </c>
      <c r="U17" s="4">
        <v>2068</v>
      </c>
      <c r="V17" s="4">
        <v>0</v>
      </c>
      <c r="W17" s="4">
        <v>0</v>
      </c>
      <c r="X17" s="4" t="s">
        <v>107</v>
      </c>
      <c r="Y17" s="4" t="s">
        <v>108</v>
      </c>
    </row>
    <row r="18" s="4" customFormat="1" spans="1:25">
      <c r="A18" s="4" t="s">
        <v>109</v>
      </c>
      <c r="B18" s="4" t="s">
        <v>26</v>
      </c>
      <c r="C18" s="4" t="s">
        <v>27</v>
      </c>
      <c r="D18" s="4" t="s">
        <v>110</v>
      </c>
      <c r="E18" s="4" t="s">
        <v>111</v>
      </c>
      <c r="F18" s="6">
        <v>44644</v>
      </c>
      <c r="G18" s="6">
        <v>44648</v>
      </c>
      <c r="H18" s="4">
        <v>1</v>
      </c>
      <c r="I18" s="4">
        <v>4</v>
      </c>
      <c r="J18" s="4">
        <v>4</v>
      </c>
      <c r="K18" s="4" t="s">
        <v>30</v>
      </c>
      <c r="L18" s="4">
        <v>2424</v>
      </c>
      <c r="M18" s="4">
        <v>2424</v>
      </c>
      <c r="N18" s="4" t="s">
        <v>112</v>
      </c>
      <c r="O18" s="4" t="s">
        <v>32</v>
      </c>
      <c r="P18" s="4" t="s">
        <v>33</v>
      </c>
      <c r="Q18" s="4">
        <v>0</v>
      </c>
      <c r="R18" s="7">
        <v>44644</v>
      </c>
      <c r="S18" s="6">
        <v>44651</v>
      </c>
      <c r="T18" s="4" t="s">
        <v>34</v>
      </c>
      <c r="U18" s="4">
        <v>2424</v>
      </c>
      <c r="V18" s="4">
        <v>0</v>
      </c>
      <c r="W18" s="4">
        <v>0</v>
      </c>
      <c r="X18" s="4" t="s">
        <v>35</v>
      </c>
      <c r="Y18" s="4" t="s">
        <v>113</v>
      </c>
    </row>
    <row r="19" s="4" customFormat="1" spans="1:25">
      <c r="A19" s="4" t="s">
        <v>114</v>
      </c>
      <c r="B19" s="4" t="s">
        <v>26</v>
      </c>
      <c r="C19" s="4" t="s">
        <v>27</v>
      </c>
      <c r="D19" s="4" t="s">
        <v>115</v>
      </c>
      <c r="E19" s="4" t="s">
        <v>116</v>
      </c>
      <c r="F19" s="6">
        <v>44647</v>
      </c>
      <c r="G19" s="6">
        <v>44648</v>
      </c>
      <c r="H19" s="4">
        <v>1</v>
      </c>
      <c r="I19" s="4">
        <v>1</v>
      </c>
      <c r="J19" s="4">
        <v>1</v>
      </c>
      <c r="K19" s="4" t="s">
        <v>30</v>
      </c>
      <c r="L19" s="4">
        <v>796</v>
      </c>
      <c r="M19" s="4">
        <v>796</v>
      </c>
      <c r="N19" s="4" t="s">
        <v>117</v>
      </c>
      <c r="O19" s="4" t="s">
        <v>32</v>
      </c>
      <c r="P19" s="4" t="s">
        <v>33</v>
      </c>
      <c r="Q19" s="4">
        <v>0</v>
      </c>
      <c r="R19" s="7">
        <v>44644</v>
      </c>
      <c r="S19" s="6">
        <v>44651</v>
      </c>
      <c r="T19" s="4" t="s">
        <v>34</v>
      </c>
      <c r="U19" s="4">
        <v>796</v>
      </c>
      <c r="V19" s="4">
        <v>0</v>
      </c>
      <c r="W19" s="4">
        <v>0</v>
      </c>
      <c r="X19" s="4" t="s">
        <v>118</v>
      </c>
      <c r="Y19" s="4" t="s">
        <v>119</v>
      </c>
    </row>
    <row r="20" s="4" customFormat="1" spans="1:25">
      <c r="A20" s="4" t="s">
        <v>120</v>
      </c>
      <c r="B20" s="4" t="s">
        <v>26</v>
      </c>
      <c r="C20" s="4" t="s">
        <v>27</v>
      </c>
      <c r="D20" s="4" t="s">
        <v>121</v>
      </c>
      <c r="E20" s="4" t="s">
        <v>122</v>
      </c>
      <c r="F20" s="6">
        <v>44646</v>
      </c>
      <c r="G20" s="6">
        <v>44648</v>
      </c>
      <c r="H20" s="4">
        <v>1</v>
      </c>
      <c r="I20" s="4">
        <v>2</v>
      </c>
      <c r="J20" s="4">
        <v>2</v>
      </c>
      <c r="K20" s="4" t="s">
        <v>30</v>
      </c>
      <c r="L20" s="4">
        <v>1342</v>
      </c>
      <c r="M20" s="4">
        <v>1342</v>
      </c>
      <c r="N20" s="4" t="s">
        <v>123</v>
      </c>
      <c r="O20" s="4" t="s">
        <v>32</v>
      </c>
      <c r="P20" s="4" t="s">
        <v>33</v>
      </c>
      <c r="Q20" s="4">
        <v>0</v>
      </c>
      <c r="R20" s="7">
        <v>44646</v>
      </c>
      <c r="S20" s="6">
        <v>44651</v>
      </c>
      <c r="T20" s="4" t="s">
        <v>34</v>
      </c>
      <c r="U20" s="4">
        <v>1342</v>
      </c>
      <c r="V20" s="4">
        <v>0</v>
      </c>
      <c r="W20" s="4">
        <v>0</v>
      </c>
      <c r="X20" s="4" t="s">
        <v>124</v>
      </c>
      <c r="Y20" s="4" t="s">
        <v>35</v>
      </c>
    </row>
    <row r="21" s="4" customFormat="1" spans="1:25">
      <c r="A21" s="4" t="s">
        <v>125</v>
      </c>
      <c r="B21" s="4" t="s">
        <v>26</v>
      </c>
      <c r="C21" s="4" t="s">
        <v>27</v>
      </c>
      <c r="D21" s="4" t="s">
        <v>126</v>
      </c>
      <c r="E21" s="4" t="s">
        <v>127</v>
      </c>
      <c r="F21" s="6">
        <v>44646</v>
      </c>
      <c r="G21" s="6">
        <v>44648</v>
      </c>
      <c r="H21" s="4">
        <v>1</v>
      </c>
      <c r="I21" s="4">
        <v>2</v>
      </c>
      <c r="J21" s="4">
        <v>2</v>
      </c>
      <c r="K21" s="4" t="s">
        <v>30</v>
      </c>
      <c r="L21" s="4">
        <v>2413</v>
      </c>
      <c r="M21" s="4">
        <v>2413</v>
      </c>
      <c r="N21" s="4" t="s">
        <v>128</v>
      </c>
      <c r="O21" s="4" t="s">
        <v>32</v>
      </c>
      <c r="P21" s="4" t="s">
        <v>33</v>
      </c>
      <c r="Q21" s="4">
        <v>0</v>
      </c>
      <c r="R21" s="7">
        <v>44646</v>
      </c>
      <c r="S21" s="6">
        <v>44651</v>
      </c>
      <c r="T21" s="4" t="s">
        <v>34</v>
      </c>
      <c r="U21" s="4">
        <v>2413</v>
      </c>
      <c r="V21" s="4">
        <v>0</v>
      </c>
      <c r="W21" s="4">
        <v>0</v>
      </c>
      <c r="X21" s="4" t="s">
        <v>129</v>
      </c>
      <c r="Y21" s="4" t="s">
        <v>35</v>
      </c>
    </row>
    <row r="22" s="4" customFormat="1" spans="1:25">
      <c r="A22" s="4" t="s">
        <v>130</v>
      </c>
      <c r="B22" s="4" t="s">
        <v>26</v>
      </c>
      <c r="C22" s="4" t="s">
        <v>27</v>
      </c>
      <c r="D22" s="4" t="s">
        <v>131</v>
      </c>
      <c r="E22" s="4" t="s">
        <v>132</v>
      </c>
      <c r="F22" s="6">
        <v>44647</v>
      </c>
      <c r="G22" s="6">
        <v>44648</v>
      </c>
      <c r="H22" s="4">
        <v>1</v>
      </c>
      <c r="I22" s="4">
        <v>1</v>
      </c>
      <c r="J22" s="4">
        <v>1</v>
      </c>
      <c r="K22" s="4" t="s">
        <v>30</v>
      </c>
      <c r="L22" s="4">
        <v>416</v>
      </c>
      <c r="M22" s="4">
        <v>416</v>
      </c>
      <c r="N22" s="4" t="s">
        <v>133</v>
      </c>
      <c r="O22" s="4" t="s">
        <v>32</v>
      </c>
      <c r="P22" s="4" t="s">
        <v>33</v>
      </c>
      <c r="Q22" s="4">
        <v>0</v>
      </c>
      <c r="R22" s="7">
        <v>44647</v>
      </c>
      <c r="S22" s="6">
        <v>44651</v>
      </c>
      <c r="T22" s="4" t="s">
        <v>34</v>
      </c>
      <c r="U22" s="4">
        <v>416</v>
      </c>
      <c r="V22" s="4">
        <v>0</v>
      </c>
      <c r="W22" s="4">
        <v>0</v>
      </c>
      <c r="X22" s="4" t="s">
        <v>35</v>
      </c>
      <c r="Y22" s="4" t="s">
        <v>134</v>
      </c>
    </row>
    <row r="23" s="4" customFormat="1" spans="1:25">
      <c r="A23" s="4" t="s">
        <v>135</v>
      </c>
      <c r="B23" s="4" t="s">
        <v>26</v>
      </c>
      <c r="C23" s="4" t="s">
        <v>27</v>
      </c>
      <c r="D23" s="4" t="s">
        <v>136</v>
      </c>
      <c r="E23" s="4" t="s">
        <v>137</v>
      </c>
      <c r="F23" s="6">
        <v>44647</v>
      </c>
      <c r="G23" s="6">
        <v>44648</v>
      </c>
      <c r="H23" s="4">
        <v>1</v>
      </c>
      <c r="I23" s="4">
        <v>1</v>
      </c>
      <c r="J23" s="4">
        <v>1</v>
      </c>
      <c r="K23" s="4" t="s">
        <v>30</v>
      </c>
      <c r="L23" s="4">
        <v>642</v>
      </c>
      <c r="M23" s="4">
        <v>642</v>
      </c>
      <c r="N23" s="4" t="s">
        <v>138</v>
      </c>
      <c r="O23" s="4" t="s">
        <v>32</v>
      </c>
      <c r="P23" s="4" t="s">
        <v>33</v>
      </c>
      <c r="Q23" s="4">
        <v>0</v>
      </c>
      <c r="R23" s="7">
        <v>44647</v>
      </c>
      <c r="S23" s="6">
        <v>44651</v>
      </c>
      <c r="T23" s="4" t="s">
        <v>34</v>
      </c>
      <c r="U23" s="4">
        <v>642</v>
      </c>
      <c r="V23" s="4">
        <v>0</v>
      </c>
      <c r="W23" s="4">
        <v>0</v>
      </c>
      <c r="X23" s="4" t="s">
        <v>139</v>
      </c>
      <c r="Y23" s="4" t="s">
        <v>140</v>
      </c>
    </row>
    <row r="24" s="4" customFormat="1" spans="1:25">
      <c r="A24" s="4" t="s">
        <v>141</v>
      </c>
      <c r="B24" s="4" t="s">
        <v>26</v>
      </c>
      <c r="C24" s="4" t="s">
        <v>27</v>
      </c>
      <c r="D24" s="4" t="s">
        <v>142</v>
      </c>
      <c r="E24" s="4" t="s">
        <v>143</v>
      </c>
      <c r="F24" s="6">
        <v>44647</v>
      </c>
      <c r="G24" s="6">
        <v>44648</v>
      </c>
      <c r="H24" s="4">
        <v>1</v>
      </c>
      <c r="I24" s="4">
        <v>1</v>
      </c>
      <c r="J24" s="4">
        <v>1</v>
      </c>
      <c r="K24" s="4" t="s">
        <v>30</v>
      </c>
      <c r="L24" s="4">
        <v>767</v>
      </c>
      <c r="M24" s="4">
        <v>767</v>
      </c>
      <c r="N24" s="4" t="s">
        <v>144</v>
      </c>
      <c r="O24" s="4" t="s">
        <v>32</v>
      </c>
      <c r="P24" s="4" t="s">
        <v>33</v>
      </c>
      <c r="Q24" s="4">
        <v>0</v>
      </c>
      <c r="R24" s="7">
        <v>44647</v>
      </c>
      <c r="S24" s="6">
        <v>44651</v>
      </c>
      <c r="T24" s="4" t="s">
        <v>34</v>
      </c>
      <c r="U24" s="4">
        <v>767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145</v>
      </c>
      <c r="B25" s="4" t="s">
        <v>26</v>
      </c>
      <c r="C25" s="4" t="s">
        <v>27</v>
      </c>
      <c r="D25" s="4" t="s">
        <v>146</v>
      </c>
      <c r="E25" s="4" t="s">
        <v>147</v>
      </c>
      <c r="F25" s="6">
        <v>44647</v>
      </c>
      <c r="G25" s="6">
        <v>44648</v>
      </c>
      <c r="H25" s="4">
        <v>1</v>
      </c>
      <c r="I25" s="4">
        <v>1</v>
      </c>
      <c r="J25" s="4">
        <v>1</v>
      </c>
      <c r="K25" s="4" t="s">
        <v>30</v>
      </c>
      <c r="L25" s="4">
        <v>711</v>
      </c>
      <c r="M25" s="4">
        <v>711</v>
      </c>
      <c r="N25" s="4" t="s">
        <v>148</v>
      </c>
      <c r="O25" s="4" t="s">
        <v>32</v>
      </c>
      <c r="P25" s="4" t="s">
        <v>33</v>
      </c>
      <c r="Q25" s="4">
        <v>0</v>
      </c>
      <c r="R25" s="7">
        <v>44647</v>
      </c>
      <c r="S25" s="6">
        <v>44651</v>
      </c>
      <c r="T25" s="4" t="s">
        <v>34</v>
      </c>
      <c r="U25" s="4">
        <v>711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141</v>
      </c>
      <c r="B26" s="4" t="s">
        <v>26</v>
      </c>
      <c r="C26" s="4" t="s">
        <v>149</v>
      </c>
      <c r="D26" s="4" t="s">
        <v>142</v>
      </c>
      <c r="E26" s="4" t="s">
        <v>143</v>
      </c>
      <c r="F26" s="6">
        <v>44647</v>
      </c>
      <c r="G26" s="6">
        <v>44648</v>
      </c>
      <c r="H26" s="4">
        <v>1</v>
      </c>
      <c r="I26" s="4">
        <v>1</v>
      </c>
      <c r="J26" s="4">
        <v>1</v>
      </c>
      <c r="K26" s="4" t="s">
        <v>30</v>
      </c>
      <c r="L26" s="4">
        <v>-767</v>
      </c>
      <c r="M26" s="4">
        <v>-767</v>
      </c>
      <c r="N26" s="4" t="s">
        <v>144</v>
      </c>
      <c r="O26" s="4" t="s">
        <v>32</v>
      </c>
      <c r="P26" s="4" t="s">
        <v>33</v>
      </c>
      <c r="Q26" s="4">
        <v>0</v>
      </c>
      <c r="R26" s="7">
        <v>44647</v>
      </c>
      <c r="S26" s="6">
        <v>44651</v>
      </c>
      <c r="T26" s="4" t="s">
        <v>34</v>
      </c>
      <c r="U26" s="4">
        <v>-767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150</v>
      </c>
      <c r="B27" s="4" t="s">
        <v>26</v>
      </c>
      <c r="C27" s="4" t="s">
        <v>27</v>
      </c>
      <c r="D27" s="4" t="s">
        <v>151</v>
      </c>
      <c r="E27" s="4" t="s">
        <v>152</v>
      </c>
      <c r="F27" s="6">
        <v>44647</v>
      </c>
      <c r="G27" s="6">
        <v>44648</v>
      </c>
      <c r="H27" s="4">
        <v>1</v>
      </c>
      <c r="I27" s="4">
        <v>1</v>
      </c>
      <c r="J27" s="4">
        <v>1</v>
      </c>
      <c r="K27" s="4" t="s">
        <v>30</v>
      </c>
      <c r="L27" s="4">
        <v>315</v>
      </c>
      <c r="M27" s="4">
        <v>315</v>
      </c>
      <c r="N27" s="4" t="s">
        <v>153</v>
      </c>
      <c r="O27" s="4" t="s">
        <v>32</v>
      </c>
      <c r="P27" s="4" t="s">
        <v>33</v>
      </c>
      <c r="Q27" s="4">
        <v>0</v>
      </c>
      <c r="R27" s="7">
        <v>44647</v>
      </c>
      <c r="S27" s="6">
        <v>44651</v>
      </c>
      <c r="T27" s="4" t="s">
        <v>34</v>
      </c>
      <c r="U27" s="4">
        <v>315</v>
      </c>
      <c r="V27" s="4">
        <v>0</v>
      </c>
      <c r="W27" s="4">
        <v>0</v>
      </c>
      <c r="X27" s="4" t="s">
        <v>154</v>
      </c>
      <c r="Y27" s="4" t="s">
        <v>155</v>
      </c>
    </row>
    <row r="28" s="4" customFormat="1" spans="1:25">
      <c r="A28" s="4" t="s">
        <v>156</v>
      </c>
      <c r="B28" s="4" t="s">
        <v>26</v>
      </c>
      <c r="C28" s="4" t="s">
        <v>27</v>
      </c>
      <c r="D28" s="4" t="s">
        <v>157</v>
      </c>
      <c r="E28" s="4" t="s">
        <v>158</v>
      </c>
      <c r="F28" s="6">
        <v>44647</v>
      </c>
      <c r="G28" s="6">
        <v>44648</v>
      </c>
      <c r="H28" s="4">
        <v>1</v>
      </c>
      <c r="I28" s="4">
        <v>1</v>
      </c>
      <c r="J28" s="4">
        <v>1</v>
      </c>
      <c r="K28" s="4" t="s">
        <v>30</v>
      </c>
      <c r="L28" s="4">
        <v>341</v>
      </c>
      <c r="M28" s="4">
        <v>341</v>
      </c>
      <c r="N28" s="4" t="s">
        <v>159</v>
      </c>
      <c r="O28" s="4" t="s">
        <v>32</v>
      </c>
      <c r="P28" s="4" t="s">
        <v>33</v>
      </c>
      <c r="Q28" s="4">
        <v>0</v>
      </c>
      <c r="R28" s="7">
        <v>44647</v>
      </c>
      <c r="S28" s="6">
        <v>44651</v>
      </c>
      <c r="T28" s="4" t="s">
        <v>34</v>
      </c>
      <c r="U28" s="4">
        <v>341</v>
      </c>
      <c r="V28" s="4">
        <v>0</v>
      </c>
      <c r="W28" s="4">
        <v>0</v>
      </c>
      <c r="X28" s="4" t="s">
        <v>35</v>
      </c>
      <c r="Y28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4"/>
  <sheetViews>
    <sheetView tabSelected="1" workbookViewId="0">
      <selection activeCell="A33" sqref="A33:A34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160</v>
      </c>
    </row>
    <row r="2" s="4" customFormat="1" spans="1:9">
      <c r="A2" s="5">
        <v>17193548851</v>
      </c>
      <c r="B2" s="6">
        <v>44645</v>
      </c>
      <c r="C2" s="6">
        <v>44648</v>
      </c>
      <c r="D2" s="4">
        <v>35939</v>
      </c>
      <c r="E2" s="4" t="str">
        <f>VLOOKUP(A2,HOP!A:L,12,0)</f>
        <v>35939.00</v>
      </c>
      <c r="F2" s="4" t="str">
        <f>VLOOKUP(A2,HOP!A:C,3,0)</f>
        <v>2397614</v>
      </c>
      <c r="G2" s="4">
        <f>D2-E2</f>
        <v>0</v>
      </c>
      <c r="H2" s="4" t="str">
        <f>$H$1&amp;F2</f>
        <v>，2397614</v>
      </c>
      <c r="I2" s="4" t="str">
        <f>VLOOKUP(A2,HOP!A:U,21,0)</f>
        <v>直连</v>
      </c>
    </row>
    <row r="3" s="4" customFormat="1" spans="1:9">
      <c r="A3" s="5">
        <v>17195139085</v>
      </c>
      <c r="B3" s="6">
        <v>44645</v>
      </c>
      <c r="C3" s="6">
        <v>44648</v>
      </c>
      <c r="D3" s="4">
        <v>35939</v>
      </c>
      <c r="E3" s="4" t="str">
        <f>VLOOKUP(A3,HOP!A:L,12,0)</f>
        <v>35939.00</v>
      </c>
      <c r="F3" s="4" t="str">
        <f>VLOOKUP(A3,HOP!A:C,3,0)</f>
        <v>2398591</v>
      </c>
      <c r="G3" s="4">
        <f t="shared" ref="G3:G27" si="0">D3-E3</f>
        <v>0</v>
      </c>
      <c r="H3" s="4" t="str">
        <f t="shared" ref="H3:H27" si="1">$H$1&amp;F3</f>
        <v>，2398591</v>
      </c>
      <c r="I3" s="4" t="str">
        <f>VLOOKUP(A3,HOP!A:U,21,0)</f>
        <v>直连</v>
      </c>
    </row>
    <row r="4" s="4" customFormat="1" spans="1:9">
      <c r="A4" s="5">
        <v>17270384026</v>
      </c>
      <c r="B4" s="6">
        <v>44644</v>
      </c>
      <c r="C4" s="6">
        <v>44648</v>
      </c>
      <c r="D4" s="4">
        <v>17756</v>
      </c>
      <c r="E4" s="4" t="str">
        <f>VLOOKUP(A4,HOP!A:L,12,0)</f>
        <v>17756.00</v>
      </c>
      <c r="F4" s="4" t="str">
        <f>VLOOKUP(A4,HOP!A:C,3,0)</f>
        <v>2411993</v>
      </c>
      <c r="G4" s="4">
        <f t="shared" si="0"/>
        <v>0</v>
      </c>
      <c r="H4" s="4" t="str">
        <f t="shared" si="1"/>
        <v>，2411993</v>
      </c>
      <c r="I4" s="4" t="str">
        <f>VLOOKUP(A4,HOP!A:U,21,0)</f>
        <v>直连</v>
      </c>
    </row>
    <row r="5" s="4" customFormat="1" spans="1:9">
      <c r="A5" s="5">
        <v>17557937185</v>
      </c>
      <c r="B5" s="6">
        <v>44644</v>
      </c>
      <c r="C5" s="6">
        <v>44648</v>
      </c>
      <c r="D5" s="4">
        <v>21508</v>
      </c>
      <c r="E5" s="4" t="str">
        <f>VLOOKUP(A5,HOP!A:L,12,0)</f>
        <v>21508.00</v>
      </c>
      <c r="F5" s="4" t="str">
        <f>VLOOKUP(A5,HOP!A:C,3,0)</f>
        <v>2449291</v>
      </c>
      <c r="G5" s="4">
        <f t="shared" si="0"/>
        <v>0</v>
      </c>
      <c r="H5" s="4" t="str">
        <f t="shared" si="1"/>
        <v>，2449291</v>
      </c>
      <c r="I5" s="4" t="str">
        <f>VLOOKUP(A5,HOP!A:U,21,0)</f>
        <v>直连</v>
      </c>
    </row>
    <row r="6" s="4" customFormat="1" spans="1:9">
      <c r="A6" s="5">
        <v>17582297129</v>
      </c>
      <c r="B6" s="6">
        <v>44647</v>
      </c>
      <c r="C6" s="6">
        <v>44648</v>
      </c>
      <c r="D6" s="4">
        <v>2200</v>
      </c>
      <c r="E6" s="4" t="str">
        <f>VLOOKUP(A6,HOP!A:L,12,0)</f>
        <v>2200.00</v>
      </c>
      <c r="F6" s="4" t="str">
        <f>VLOOKUP(A6,HOP!A:C,3,0)</f>
        <v>2453543</v>
      </c>
      <c r="G6" s="4">
        <f t="shared" si="0"/>
        <v>0</v>
      </c>
      <c r="H6" s="4" t="str">
        <f t="shared" si="1"/>
        <v>，2453543</v>
      </c>
      <c r="I6" s="4" t="str">
        <f>VLOOKUP(A6,HOP!A:U,21,0)</f>
        <v>直连</v>
      </c>
    </row>
    <row r="7" s="4" customFormat="1" spans="1:9">
      <c r="A7" s="5">
        <v>17628752430</v>
      </c>
      <c r="B7" s="6">
        <v>44644</v>
      </c>
      <c r="C7" s="6">
        <v>44648</v>
      </c>
      <c r="D7" s="4">
        <v>19172</v>
      </c>
      <c r="E7" s="4" t="str">
        <f>VLOOKUP(A7,HOP!A:L,12,0)</f>
        <v>19172.00</v>
      </c>
      <c r="F7" s="4" t="str">
        <f>VLOOKUP(A7,HOP!A:C,3,0)</f>
        <v>2462556</v>
      </c>
      <c r="G7" s="4">
        <f t="shared" si="0"/>
        <v>0</v>
      </c>
      <c r="H7" s="4" t="str">
        <f t="shared" si="1"/>
        <v>，2462556</v>
      </c>
      <c r="I7" s="4" t="str">
        <f>VLOOKUP(A7,HOP!A:U,21,0)</f>
        <v>直连</v>
      </c>
    </row>
    <row r="8" s="4" customFormat="1" spans="1:9">
      <c r="A8" s="5">
        <v>17649330253</v>
      </c>
      <c r="B8" s="6">
        <v>44647</v>
      </c>
      <c r="C8" s="6">
        <v>44648</v>
      </c>
      <c r="D8" s="4">
        <v>376</v>
      </c>
      <c r="E8" s="4" t="str">
        <f>VLOOKUP(A8,HOP!A:L,12,0)</f>
        <v>376.00</v>
      </c>
      <c r="F8" s="4" t="str">
        <f>VLOOKUP(A8,HOP!A:C,3,0)</f>
        <v>2467164</v>
      </c>
      <c r="G8" s="4">
        <f t="shared" si="0"/>
        <v>0</v>
      </c>
      <c r="H8" s="4" t="str">
        <f t="shared" si="1"/>
        <v>，2467164</v>
      </c>
      <c r="I8" s="4" t="str">
        <f>VLOOKUP(A8,HOP!A:U,21,0)</f>
        <v>直连</v>
      </c>
    </row>
    <row r="9" s="4" customFormat="1" spans="1:9">
      <c r="A9" s="5">
        <v>17649570469</v>
      </c>
      <c r="B9" s="6">
        <v>44644</v>
      </c>
      <c r="C9" s="6">
        <v>44648</v>
      </c>
      <c r="D9" s="4">
        <v>19200</v>
      </c>
      <c r="E9" s="4" t="str">
        <f>VLOOKUP(A9,HOP!A:L,12,0)</f>
        <v>19200.00</v>
      </c>
      <c r="F9" s="4" t="str">
        <f>VLOOKUP(A9,HOP!A:C,3,0)</f>
        <v>2467342</v>
      </c>
      <c r="G9" s="4">
        <f t="shared" si="0"/>
        <v>0</v>
      </c>
      <c r="H9" s="4" t="str">
        <f t="shared" si="1"/>
        <v>，2467342</v>
      </c>
      <c r="I9" s="4" t="str">
        <f>VLOOKUP(A9,HOP!A:U,21,0)</f>
        <v>直连</v>
      </c>
    </row>
    <row r="10" s="4" customFormat="1" spans="1:9">
      <c r="A10" s="5">
        <v>17677795056</v>
      </c>
      <c r="B10" s="6">
        <v>44645</v>
      </c>
      <c r="C10" s="6">
        <v>44648</v>
      </c>
      <c r="D10" s="4">
        <v>5289</v>
      </c>
      <c r="E10" s="4" t="str">
        <f>VLOOKUP(A10,HOP!A:L,12,0)</f>
        <v>5289.00</v>
      </c>
      <c r="F10" s="4" t="str">
        <f>VLOOKUP(A10,HOP!A:C,3,0)</f>
        <v>2473689</v>
      </c>
      <c r="G10" s="4">
        <f t="shared" si="0"/>
        <v>0</v>
      </c>
      <c r="H10" s="4" t="str">
        <f t="shared" si="1"/>
        <v>，2473689</v>
      </c>
      <c r="I10" s="4" t="str">
        <f>VLOOKUP(A10,HOP!A:U,21,0)</f>
        <v>直连</v>
      </c>
    </row>
    <row r="11" s="4" customFormat="1" spans="1:9">
      <c r="A11" s="5">
        <v>17679710807</v>
      </c>
      <c r="B11" s="6">
        <v>44647</v>
      </c>
      <c r="C11" s="6">
        <v>44648</v>
      </c>
      <c r="D11" s="4">
        <v>420</v>
      </c>
      <c r="E11" s="4" t="str">
        <f>VLOOKUP(A11,HOP!A:L,12,0)</f>
        <v>420.00</v>
      </c>
      <c r="F11" s="4" t="str">
        <f>VLOOKUP(A11,HOP!A:C,3,0)</f>
        <v>2474837</v>
      </c>
      <c r="G11" s="4">
        <f t="shared" si="0"/>
        <v>0</v>
      </c>
      <c r="H11" s="4" t="str">
        <f t="shared" si="1"/>
        <v>，2474837</v>
      </c>
      <c r="I11" s="4" t="str">
        <f>VLOOKUP(A11,HOP!A:U,21,0)</f>
        <v>直连</v>
      </c>
    </row>
    <row r="12" s="4" customFormat="1" spans="1:9">
      <c r="A12" s="5">
        <v>17690496372</v>
      </c>
      <c r="B12" s="6">
        <v>44645</v>
      </c>
      <c r="C12" s="6">
        <v>44648</v>
      </c>
      <c r="D12" s="4">
        <v>4143</v>
      </c>
      <c r="E12" s="4" t="str">
        <f>VLOOKUP(A12,HOP!A:L,12,0)</f>
        <v>4143.00</v>
      </c>
      <c r="F12" s="4" t="str">
        <f>VLOOKUP(A12,HOP!A:C,3,0)</f>
        <v>2477228</v>
      </c>
      <c r="G12" s="4">
        <f t="shared" si="0"/>
        <v>0</v>
      </c>
      <c r="H12" s="4" t="str">
        <f t="shared" si="1"/>
        <v>，2477228</v>
      </c>
      <c r="I12" s="4" t="str">
        <f>VLOOKUP(A12,HOP!A:U,21,0)</f>
        <v>直连</v>
      </c>
    </row>
    <row r="13" s="4" customFormat="1" spans="1:9">
      <c r="A13" s="5">
        <v>17697734672</v>
      </c>
      <c r="B13" s="6">
        <v>44647</v>
      </c>
      <c r="C13" s="6">
        <v>44648</v>
      </c>
      <c r="D13" s="4">
        <v>867</v>
      </c>
      <c r="E13" s="4" t="str">
        <f>VLOOKUP(A13,HOP!A:L,12,0)</f>
        <v>867.00</v>
      </c>
      <c r="F13" s="4" t="str">
        <f>VLOOKUP(A13,HOP!A:C,3,0)</f>
        <v>2478015</v>
      </c>
      <c r="G13" s="4">
        <f t="shared" si="0"/>
        <v>0</v>
      </c>
      <c r="H13" s="4" t="str">
        <f t="shared" si="1"/>
        <v>，2478015</v>
      </c>
      <c r="I13" s="4" t="str">
        <f>VLOOKUP(A13,HOP!A:U,21,0)</f>
        <v>直连</v>
      </c>
    </row>
    <row r="14" s="4" customFormat="1" spans="1:9">
      <c r="A14" s="5">
        <v>17700132538</v>
      </c>
      <c r="B14" s="6">
        <v>44647</v>
      </c>
      <c r="C14" s="6">
        <v>44648</v>
      </c>
      <c r="D14" s="4">
        <v>512</v>
      </c>
      <c r="E14" s="4" t="str">
        <f>VLOOKUP(A14,HOP!A:L,12,0)</f>
        <v>512.00</v>
      </c>
      <c r="F14" s="4" t="str">
        <f>VLOOKUP(A14,HOP!A:C,3,0)</f>
        <v>2479424</v>
      </c>
      <c r="G14" s="4">
        <f t="shared" si="0"/>
        <v>0</v>
      </c>
      <c r="H14" s="4" t="str">
        <f t="shared" si="1"/>
        <v>，2479424</v>
      </c>
      <c r="I14" s="4" t="str">
        <f>VLOOKUP(A14,HOP!A:U,21,0)</f>
        <v>直连</v>
      </c>
    </row>
    <row r="15" s="4" customFormat="1" spans="1:9">
      <c r="A15" s="5">
        <v>17706565793</v>
      </c>
      <c r="B15" s="6">
        <v>44647</v>
      </c>
      <c r="C15" s="6">
        <v>44648</v>
      </c>
      <c r="D15" s="4">
        <v>398</v>
      </c>
      <c r="E15" s="4" t="str">
        <f>VLOOKUP(A15,HOP!A:L,12,0)</f>
        <v>398.00</v>
      </c>
      <c r="F15" s="4" t="str">
        <f>VLOOKUP(A15,HOP!A:C,3,0)</f>
        <v>2480228</v>
      </c>
      <c r="G15" s="4">
        <f t="shared" si="0"/>
        <v>0</v>
      </c>
      <c r="H15" s="4" t="str">
        <f t="shared" si="1"/>
        <v>，2480228</v>
      </c>
      <c r="I15" s="4" t="str">
        <f>VLOOKUP(A15,HOP!A:U,21,0)</f>
        <v>直连</v>
      </c>
    </row>
    <row r="16" s="4" customFormat="1" spans="1:9">
      <c r="A16" s="5">
        <v>17706573248</v>
      </c>
      <c r="B16" s="6">
        <v>44647</v>
      </c>
      <c r="C16" s="6">
        <v>44648</v>
      </c>
      <c r="D16" s="4">
        <v>787</v>
      </c>
      <c r="E16" s="4" t="str">
        <f>VLOOKUP(A16,HOP!A:L,12,0)</f>
        <v>787.00</v>
      </c>
      <c r="F16" s="4" t="str">
        <f>VLOOKUP(A16,HOP!A:C,3,0)</f>
        <v>2480232</v>
      </c>
      <c r="G16" s="4">
        <f t="shared" si="0"/>
        <v>0</v>
      </c>
      <c r="H16" s="4" t="str">
        <f t="shared" si="1"/>
        <v>，2480232</v>
      </c>
      <c r="I16" s="4" t="str">
        <f>VLOOKUP(A16,HOP!A:U,21,0)</f>
        <v>直连</v>
      </c>
    </row>
    <row r="17" s="4" customFormat="1" spans="1:9">
      <c r="A17" s="5">
        <v>17706726606</v>
      </c>
      <c r="B17" s="6">
        <v>44644</v>
      </c>
      <c r="C17" s="6">
        <v>44648</v>
      </c>
      <c r="D17" s="4">
        <v>2068</v>
      </c>
      <c r="E17" s="4" t="str">
        <f>VLOOKUP(A17,HOP!A:L,12,0)</f>
        <v>2068.00</v>
      </c>
      <c r="F17" s="4" t="str">
        <f>VLOOKUP(A17,HOP!A:C,3,0)</f>
        <v>2480350</v>
      </c>
      <c r="G17" s="4">
        <f t="shared" si="0"/>
        <v>0</v>
      </c>
      <c r="H17" s="4" t="str">
        <f t="shared" si="1"/>
        <v>，2480350</v>
      </c>
      <c r="I17" s="4" t="str">
        <f>VLOOKUP(A17,HOP!A:U,21,0)</f>
        <v>直连</v>
      </c>
    </row>
    <row r="18" s="4" customFormat="1" spans="1:9">
      <c r="A18" s="5">
        <v>17706873925</v>
      </c>
      <c r="B18" s="6">
        <v>44644</v>
      </c>
      <c r="C18" s="6">
        <v>44648</v>
      </c>
      <c r="D18" s="4">
        <v>2424</v>
      </c>
      <c r="E18" s="4" t="str">
        <f>VLOOKUP(A18,HOP!A:L,12,0)</f>
        <v>2424.00</v>
      </c>
      <c r="F18" s="4" t="str">
        <f>VLOOKUP(A18,HOP!A:C,3,0)</f>
        <v>2480439</v>
      </c>
      <c r="G18" s="4">
        <f t="shared" si="0"/>
        <v>0</v>
      </c>
      <c r="H18" s="4" t="str">
        <f t="shared" si="1"/>
        <v>，2480439</v>
      </c>
      <c r="I18" s="4" t="str">
        <f>VLOOKUP(A18,HOP!A:U,21,0)</f>
        <v>直连</v>
      </c>
    </row>
    <row r="19" s="4" customFormat="1" spans="1:9">
      <c r="A19" s="5">
        <v>17708072521</v>
      </c>
      <c r="B19" s="6">
        <v>44647</v>
      </c>
      <c r="C19" s="6">
        <v>44648</v>
      </c>
      <c r="D19" s="4">
        <v>796</v>
      </c>
      <c r="E19" s="4" t="str">
        <f>VLOOKUP(A19,HOP!A:L,12,0)</f>
        <v>796.00</v>
      </c>
      <c r="F19" s="4" t="str">
        <f>VLOOKUP(A19,HOP!A:C,3,0)</f>
        <v>2481180</v>
      </c>
      <c r="G19" s="4">
        <f t="shared" si="0"/>
        <v>0</v>
      </c>
      <c r="H19" s="4" t="str">
        <f t="shared" si="1"/>
        <v>，2481180</v>
      </c>
      <c r="I19" s="4" t="str">
        <f>VLOOKUP(A19,HOP!A:U,21,0)</f>
        <v>直连</v>
      </c>
    </row>
    <row r="20" s="4" customFormat="1" spans="1:9">
      <c r="A20" s="5">
        <v>17717115367</v>
      </c>
      <c r="B20" s="6">
        <v>44646</v>
      </c>
      <c r="C20" s="6">
        <v>44648</v>
      </c>
      <c r="D20" s="4">
        <v>1342</v>
      </c>
      <c r="E20" s="4" t="str">
        <f>VLOOKUP(A20,HOP!A:L,12,0)</f>
        <v>1342.00</v>
      </c>
      <c r="F20" s="4" t="str">
        <f>VLOOKUP(A20,HOP!A:C,3,0)</f>
        <v>2483608</v>
      </c>
      <c r="G20" s="4">
        <f t="shared" si="0"/>
        <v>0</v>
      </c>
      <c r="H20" s="4" t="str">
        <f t="shared" si="1"/>
        <v>，2483608</v>
      </c>
      <c r="I20" s="4" t="str">
        <f>VLOOKUP(A20,HOP!A:U,21,0)</f>
        <v>直连</v>
      </c>
    </row>
    <row r="21" s="4" customFormat="1" spans="1:9">
      <c r="A21" s="5">
        <v>17718413611</v>
      </c>
      <c r="B21" s="6">
        <v>44646</v>
      </c>
      <c r="C21" s="6">
        <v>44648</v>
      </c>
      <c r="D21" s="4">
        <v>2413</v>
      </c>
      <c r="E21" s="4" t="str">
        <f>VLOOKUP(A21,HOP!A:L,12,0)</f>
        <v>2413.00</v>
      </c>
      <c r="F21" s="4" t="str">
        <f>VLOOKUP(A21,HOP!A:C,3,0)</f>
        <v>2484409</v>
      </c>
      <c r="G21" s="4">
        <f t="shared" si="0"/>
        <v>0</v>
      </c>
      <c r="H21" s="4" t="str">
        <f t="shared" si="1"/>
        <v>，2484409</v>
      </c>
      <c r="I21" s="4" t="str">
        <f>VLOOKUP(A21,HOP!A:U,21,0)</f>
        <v>直连</v>
      </c>
    </row>
    <row r="22" s="4" customFormat="1" spans="1:9">
      <c r="A22" s="5">
        <v>17719150705</v>
      </c>
      <c r="B22" s="6">
        <v>44647</v>
      </c>
      <c r="C22" s="6">
        <v>44648</v>
      </c>
      <c r="D22" s="4">
        <v>416</v>
      </c>
      <c r="E22" s="4" t="str">
        <f>VLOOKUP(A22,HOP!A:L,12,0)</f>
        <v>416.00</v>
      </c>
      <c r="F22" s="4" t="str">
        <f>VLOOKUP(A22,HOP!A:C,3,0)</f>
        <v>2484790</v>
      </c>
      <c r="G22" s="4">
        <f t="shared" si="0"/>
        <v>0</v>
      </c>
      <c r="H22" s="4" t="str">
        <f t="shared" si="1"/>
        <v>，2484790</v>
      </c>
      <c r="I22" s="4" t="str">
        <f>VLOOKUP(A22,HOP!A:U,21,0)</f>
        <v>直连</v>
      </c>
    </row>
    <row r="23" s="4" customFormat="1" spans="1:9">
      <c r="A23" s="5">
        <v>17719169635</v>
      </c>
      <c r="B23" s="6">
        <v>44647</v>
      </c>
      <c r="C23" s="6">
        <v>44648</v>
      </c>
      <c r="D23" s="4">
        <v>642</v>
      </c>
      <c r="E23" s="4" t="str">
        <f>VLOOKUP(A23,HOP!A:L,12,0)</f>
        <v>642.00</v>
      </c>
      <c r="F23" s="4" t="str">
        <f>VLOOKUP(A23,HOP!A:C,3,0)</f>
        <v>2484804</v>
      </c>
      <c r="G23" s="4">
        <f t="shared" si="0"/>
        <v>0</v>
      </c>
      <c r="H23" s="4" t="str">
        <f t="shared" si="1"/>
        <v>，2484804</v>
      </c>
      <c r="I23" s="4" t="str">
        <f>VLOOKUP(A23,HOP!A:U,21,0)</f>
        <v>直连</v>
      </c>
    </row>
    <row r="24" s="4" customFormat="1" hidden="1" spans="1:9">
      <c r="A24" s="5">
        <v>17725421572</v>
      </c>
      <c r="B24" s="6">
        <v>44647</v>
      </c>
      <c r="C24" s="6">
        <v>44648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spans="1:9">
      <c r="A25" s="5">
        <v>17725482902</v>
      </c>
      <c r="B25" s="6">
        <v>44647</v>
      </c>
      <c r="C25" s="6">
        <v>44648</v>
      </c>
      <c r="D25" s="4">
        <v>711</v>
      </c>
      <c r="E25" s="4" t="str">
        <f>VLOOKUP(A25,HOP!A:L,12,0)</f>
        <v>711.00</v>
      </c>
      <c r="F25" s="4" t="str">
        <f>VLOOKUP(A25,HOP!A:C,3,0)</f>
        <v>2485511</v>
      </c>
      <c r="G25" s="4">
        <f t="shared" si="0"/>
        <v>0</v>
      </c>
      <c r="H25" s="4" t="str">
        <f t="shared" si="1"/>
        <v>，2485511</v>
      </c>
      <c r="I25" s="4" t="str">
        <f>VLOOKUP(A25,HOP!A:U,21,0)</f>
        <v>直连</v>
      </c>
    </row>
    <row r="26" s="4" customFormat="1" spans="1:9">
      <c r="A26" s="5">
        <v>17725785807</v>
      </c>
      <c r="B26" s="6">
        <v>44647</v>
      </c>
      <c r="C26" s="6">
        <v>44648</v>
      </c>
      <c r="D26" s="4">
        <v>315</v>
      </c>
      <c r="E26" s="4" t="str">
        <f>VLOOKUP(A26,HOP!A:L,12,0)</f>
        <v>315.00</v>
      </c>
      <c r="F26" s="4" t="str">
        <f>VLOOKUP(A26,HOP!A:C,3,0)</f>
        <v>2485744</v>
      </c>
      <c r="G26" s="4">
        <f t="shared" si="0"/>
        <v>0</v>
      </c>
      <c r="H26" s="4" t="str">
        <f t="shared" si="1"/>
        <v>，2485744</v>
      </c>
      <c r="I26" s="4" t="str">
        <f>VLOOKUP(A26,HOP!A:U,21,0)</f>
        <v>直连</v>
      </c>
    </row>
    <row r="27" s="4" customFormat="1" spans="1:9">
      <c r="A27" s="5">
        <v>17725972582</v>
      </c>
      <c r="B27" s="6">
        <v>44647</v>
      </c>
      <c r="C27" s="6">
        <v>44648</v>
      </c>
      <c r="D27" s="4">
        <v>341</v>
      </c>
      <c r="E27" s="4" t="str">
        <f>VLOOKUP(A27,HOP!A:L,12,0)</f>
        <v>341.00</v>
      </c>
      <c r="F27" s="4" t="str">
        <f>VLOOKUP(A27,HOP!A:C,3,0)</f>
        <v>2485867</v>
      </c>
      <c r="G27" s="4">
        <f t="shared" si="0"/>
        <v>0</v>
      </c>
      <c r="H27" s="4" t="str">
        <f t="shared" si="1"/>
        <v>，2485867</v>
      </c>
      <c r="I27" s="4" t="str">
        <f>VLOOKUP(A27,HOP!A:U,21,0)</f>
        <v>直连</v>
      </c>
    </row>
    <row r="29" spans="4:4">
      <c r="D29" s="4">
        <f>SUM(D2:D28)</f>
        <v>175974</v>
      </c>
    </row>
    <row r="30" spans="4:4">
      <c r="D30" s="4" t="s">
        <v>161</v>
      </c>
    </row>
    <row r="33" spans="1:1">
      <c r="A33" s="4" t="s">
        <v>162</v>
      </c>
    </row>
    <row r="34" spans="1:1">
      <c r="A34" s="4" t="s">
        <v>163</v>
      </c>
    </row>
  </sheetData>
  <autoFilter ref="A1:XFD30">
    <filterColumn colId="3">
      <filters blank="1">
        <filter val="711"/>
        <filter val="512"/>
        <filter val="2413"/>
        <filter val="315"/>
        <filter val="416"/>
        <filter val="796"/>
        <filter val="17756"/>
        <filter val="398"/>
        <filter val="420"/>
        <filter val="2424"/>
        <filter val="867"/>
        <filter val="2068"/>
        <filter val="19172"/>
        <filter val="175974"/>
        <filter val="376"/>
        <filter val="35939"/>
        <filter val="2200"/>
        <filter val="19200"/>
        <filter val="341"/>
        <filter val="642"/>
        <filter val="1342"/>
        <filter val="4143"/>
        <filter val="175974 HKD"/>
        <filter val="787"/>
        <filter val="21508"/>
        <filter val="5289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workbookViewId="0">
      <selection activeCell="F32" sqref="F32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164</v>
      </c>
      <c r="B1" s="2" t="s">
        <v>165</v>
      </c>
      <c r="C1" s="2" t="s">
        <v>166</v>
      </c>
      <c r="D1" s="2" t="s">
        <v>167</v>
      </c>
      <c r="E1" s="2" t="s">
        <v>13</v>
      </c>
      <c r="F1" s="2" t="s">
        <v>5</v>
      </c>
      <c r="G1" s="2" t="s">
        <v>6</v>
      </c>
      <c r="H1" s="2" t="s">
        <v>168</v>
      </c>
      <c r="I1" s="2" t="s">
        <v>169</v>
      </c>
      <c r="J1" s="2" t="s">
        <v>170</v>
      </c>
      <c r="K1" s="2" t="s">
        <v>171</v>
      </c>
      <c r="L1" s="2" t="s">
        <v>172</v>
      </c>
      <c r="M1" s="2" t="s">
        <v>173</v>
      </c>
      <c r="N1" s="2" t="s">
        <v>174</v>
      </c>
      <c r="O1" s="2" t="s">
        <v>175</v>
      </c>
      <c r="P1" s="2" t="s">
        <v>176</v>
      </c>
      <c r="Q1" s="2" t="s">
        <v>177</v>
      </c>
      <c r="R1" s="2" t="s">
        <v>178</v>
      </c>
      <c r="S1" s="2" t="s">
        <v>179</v>
      </c>
      <c r="T1" s="2" t="s">
        <v>180</v>
      </c>
      <c r="U1" s="2" t="s">
        <v>181</v>
      </c>
    </row>
    <row r="2" s="1" customFormat="1" spans="1:21">
      <c r="A2" s="3">
        <v>17725972582</v>
      </c>
      <c r="B2" s="1" t="s">
        <v>182</v>
      </c>
      <c r="C2" s="1" t="s">
        <v>183</v>
      </c>
      <c r="D2" s="1" t="s">
        <v>184</v>
      </c>
      <c r="E2" s="1" t="s">
        <v>185</v>
      </c>
      <c r="F2" s="1" t="s">
        <v>182</v>
      </c>
      <c r="G2" s="1" t="s">
        <v>186</v>
      </c>
      <c r="H2" s="1" t="s">
        <v>187</v>
      </c>
      <c r="I2" s="1" t="s">
        <v>188</v>
      </c>
      <c r="J2" s="1" t="s">
        <v>30</v>
      </c>
      <c r="K2" s="1" t="s">
        <v>189</v>
      </c>
      <c r="L2" s="1" t="s">
        <v>189</v>
      </c>
      <c r="M2" s="1" t="s">
        <v>190</v>
      </c>
      <c r="N2" s="1" t="s">
        <v>190</v>
      </c>
      <c r="O2" s="1" t="s">
        <v>191</v>
      </c>
      <c r="P2" s="1" t="s">
        <v>192</v>
      </c>
      <c r="Q2" s="1" t="s">
        <v>193</v>
      </c>
      <c r="R2" s="1" t="s">
        <v>194</v>
      </c>
      <c r="S2" s="1" t="s">
        <v>195</v>
      </c>
      <c r="T2" s="1" t="s">
        <v>196</v>
      </c>
      <c r="U2" s="1" t="s">
        <v>197</v>
      </c>
    </row>
    <row r="3" s="1" customFormat="1" spans="1:21">
      <c r="A3" s="3">
        <v>17725785807</v>
      </c>
      <c r="B3" s="1" t="s">
        <v>182</v>
      </c>
      <c r="C3" s="1" t="s">
        <v>198</v>
      </c>
      <c r="D3" s="1" t="s">
        <v>199</v>
      </c>
      <c r="E3" s="1" t="s">
        <v>200</v>
      </c>
      <c r="F3" s="1" t="s">
        <v>182</v>
      </c>
      <c r="G3" s="1" t="s">
        <v>186</v>
      </c>
      <c r="H3" s="1" t="s">
        <v>187</v>
      </c>
      <c r="I3" s="1" t="s">
        <v>201</v>
      </c>
      <c r="J3" s="1" t="s">
        <v>30</v>
      </c>
      <c r="K3" s="1" t="s">
        <v>202</v>
      </c>
      <c r="L3" s="1" t="s">
        <v>202</v>
      </c>
      <c r="M3" s="1" t="s">
        <v>190</v>
      </c>
      <c r="N3" s="1" t="s">
        <v>190</v>
      </c>
      <c r="O3" s="1" t="s">
        <v>191</v>
      </c>
      <c r="P3" s="1" t="s">
        <v>192</v>
      </c>
      <c r="Q3" s="1" t="s">
        <v>193</v>
      </c>
      <c r="R3" s="1" t="s">
        <v>203</v>
      </c>
      <c r="S3" s="1" t="s">
        <v>195</v>
      </c>
      <c r="T3" s="1" t="s">
        <v>196</v>
      </c>
      <c r="U3" s="1" t="s">
        <v>197</v>
      </c>
    </row>
    <row r="4" s="1" customFormat="1" spans="1:21">
      <c r="A4" s="3">
        <v>17725482902</v>
      </c>
      <c r="B4" s="1" t="s">
        <v>182</v>
      </c>
      <c r="C4" s="1" t="s">
        <v>204</v>
      </c>
      <c r="D4" s="1" t="s">
        <v>205</v>
      </c>
      <c r="E4" s="1" t="s">
        <v>206</v>
      </c>
      <c r="F4" s="1" t="s">
        <v>182</v>
      </c>
      <c r="G4" s="1" t="s">
        <v>186</v>
      </c>
      <c r="H4" s="1" t="s">
        <v>187</v>
      </c>
      <c r="I4" s="1" t="s">
        <v>207</v>
      </c>
      <c r="J4" s="1" t="s">
        <v>30</v>
      </c>
      <c r="K4" s="1" t="s">
        <v>208</v>
      </c>
      <c r="L4" s="1" t="s">
        <v>208</v>
      </c>
      <c r="M4" s="1" t="s">
        <v>190</v>
      </c>
      <c r="N4" s="1" t="s">
        <v>190</v>
      </c>
      <c r="O4" s="1" t="s">
        <v>191</v>
      </c>
      <c r="P4" s="1" t="s">
        <v>192</v>
      </c>
      <c r="Q4" s="1" t="s">
        <v>193</v>
      </c>
      <c r="R4" s="1" t="s">
        <v>209</v>
      </c>
      <c r="S4" s="1" t="s">
        <v>195</v>
      </c>
      <c r="T4" s="1" t="s">
        <v>196</v>
      </c>
      <c r="U4" s="1" t="s">
        <v>197</v>
      </c>
    </row>
    <row r="5" s="1" customFormat="1" spans="1:21">
      <c r="A5" s="3">
        <v>17719169635</v>
      </c>
      <c r="B5" s="1" t="s">
        <v>182</v>
      </c>
      <c r="C5" s="1" t="s">
        <v>210</v>
      </c>
      <c r="D5" s="1" t="s">
        <v>211</v>
      </c>
      <c r="E5" s="1" t="s">
        <v>212</v>
      </c>
      <c r="F5" s="1" t="s">
        <v>182</v>
      </c>
      <c r="G5" s="1" t="s">
        <v>186</v>
      </c>
      <c r="H5" s="1" t="s">
        <v>187</v>
      </c>
      <c r="I5" s="1" t="s">
        <v>213</v>
      </c>
      <c r="J5" s="1" t="s">
        <v>30</v>
      </c>
      <c r="K5" s="1" t="s">
        <v>214</v>
      </c>
      <c r="L5" s="1" t="s">
        <v>214</v>
      </c>
      <c r="M5" s="1" t="s">
        <v>190</v>
      </c>
      <c r="N5" s="1" t="s">
        <v>190</v>
      </c>
      <c r="O5" s="1" t="s">
        <v>191</v>
      </c>
      <c r="P5" s="1" t="s">
        <v>192</v>
      </c>
      <c r="Q5" s="1" t="s">
        <v>193</v>
      </c>
      <c r="R5" s="1" t="s">
        <v>215</v>
      </c>
      <c r="S5" s="1" t="s">
        <v>195</v>
      </c>
      <c r="T5" s="1" t="s">
        <v>196</v>
      </c>
      <c r="U5" s="1" t="s">
        <v>197</v>
      </c>
    </row>
    <row r="6" s="1" customFormat="1" spans="1:21">
      <c r="A6" s="3">
        <v>17719150705</v>
      </c>
      <c r="B6" s="1" t="s">
        <v>182</v>
      </c>
      <c r="C6" s="1" t="s">
        <v>216</v>
      </c>
      <c r="D6" s="1" t="s">
        <v>217</v>
      </c>
      <c r="E6" s="1" t="s">
        <v>218</v>
      </c>
      <c r="F6" s="1" t="s">
        <v>182</v>
      </c>
      <c r="G6" s="1" t="s">
        <v>186</v>
      </c>
      <c r="H6" s="1" t="s">
        <v>187</v>
      </c>
      <c r="I6" s="1" t="s">
        <v>219</v>
      </c>
      <c r="J6" s="1" t="s">
        <v>30</v>
      </c>
      <c r="K6" s="1" t="s">
        <v>220</v>
      </c>
      <c r="L6" s="1" t="s">
        <v>220</v>
      </c>
      <c r="M6" s="1" t="s">
        <v>190</v>
      </c>
      <c r="N6" s="1" t="s">
        <v>190</v>
      </c>
      <c r="O6" s="1" t="s">
        <v>191</v>
      </c>
      <c r="P6" s="1" t="s">
        <v>192</v>
      </c>
      <c r="Q6" s="1" t="s">
        <v>193</v>
      </c>
      <c r="R6" s="1" t="s">
        <v>221</v>
      </c>
      <c r="S6" s="1" t="s">
        <v>195</v>
      </c>
      <c r="T6" s="1" t="s">
        <v>196</v>
      </c>
      <c r="U6" s="1" t="s">
        <v>197</v>
      </c>
    </row>
    <row r="7" s="1" customFormat="1" spans="1:21">
      <c r="A7" s="3">
        <v>17718413611</v>
      </c>
      <c r="B7" s="1" t="s">
        <v>222</v>
      </c>
      <c r="C7" s="1" t="s">
        <v>223</v>
      </c>
      <c r="D7" s="1" t="s">
        <v>224</v>
      </c>
      <c r="E7" s="1" t="s">
        <v>225</v>
      </c>
      <c r="F7" s="1" t="s">
        <v>222</v>
      </c>
      <c r="G7" s="1" t="s">
        <v>186</v>
      </c>
      <c r="H7" s="1" t="s">
        <v>187</v>
      </c>
      <c r="I7" s="1" t="s">
        <v>226</v>
      </c>
      <c r="J7" s="1" t="s">
        <v>30</v>
      </c>
      <c r="K7" s="1" t="s">
        <v>227</v>
      </c>
      <c r="L7" s="1" t="s">
        <v>227</v>
      </c>
      <c r="M7" s="1" t="s">
        <v>190</v>
      </c>
      <c r="N7" s="1" t="s">
        <v>190</v>
      </c>
      <c r="O7" s="1" t="s">
        <v>191</v>
      </c>
      <c r="P7" s="1" t="s">
        <v>192</v>
      </c>
      <c r="Q7" s="1" t="s">
        <v>193</v>
      </c>
      <c r="R7" s="1" t="s">
        <v>228</v>
      </c>
      <c r="S7" s="1" t="s">
        <v>195</v>
      </c>
      <c r="T7" s="1" t="s">
        <v>196</v>
      </c>
      <c r="U7" s="1" t="s">
        <v>197</v>
      </c>
    </row>
    <row r="8" s="1" customFormat="1" spans="1:21">
      <c r="A8" s="3">
        <v>17717115367</v>
      </c>
      <c r="B8" s="1" t="s">
        <v>222</v>
      </c>
      <c r="C8" s="1" t="s">
        <v>229</v>
      </c>
      <c r="D8" s="1" t="s">
        <v>230</v>
      </c>
      <c r="E8" s="1" t="s">
        <v>231</v>
      </c>
      <c r="F8" s="1" t="s">
        <v>222</v>
      </c>
      <c r="G8" s="1" t="s">
        <v>186</v>
      </c>
      <c r="H8" s="1" t="s">
        <v>187</v>
      </c>
      <c r="I8" s="1" t="s">
        <v>232</v>
      </c>
      <c r="J8" s="1" t="s">
        <v>30</v>
      </c>
      <c r="K8" s="1" t="s">
        <v>233</v>
      </c>
      <c r="L8" s="1" t="s">
        <v>233</v>
      </c>
      <c r="M8" s="1" t="s">
        <v>190</v>
      </c>
      <c r="N8" s="1" t="s">
        <v>190</v>
      </c>
      <c r="O8" s="1" t="s">
        <v>191</v>
      </c>
      <c r="P8" s="1" t="s">
        <v>192</v>
      </c>
      <c r="Q8" s="1" t="s">
        <v>193</v>
      </c>
      <c r="R8" s="1" t="s">
        <v>234</v>
      </c>
      <c r="S8" s="1" t="s">
        <v>195</v>
      </c>
      <c r="T8" s="1" t="s">
        <v>196</v>
      </c>
      <c r="U8" s="1" t="s">
        <v>197</v>
      </c>
    </row>
    <row r="9" s="1" customFormat="1" spans="1:21">
      <c r="A9" s="3">
        <v>17708072521</v>
      </c>
      <c r="B9" s="1" t="s">
        <v>235</v>
      </c>
      <c r="C9" s="1" t="s">
        <v>236</v>
      </c>
      <c r="D9" s="1" t="s">
        <v>237</v>
      </c>
      <c r="E9" s="1" t="s">
        <v>238</v>
      </c>
      <c r="F9" s="1" t="s">
        <v>182</v>
      </c>
      <c r="G9" s="1" t="s">
        <v>186</v>
      </c>
      <c r="H9" s="1" t="s">
        <v>187</v>
      </c>
      <c r="I9" s="1" t="s">
        <v>239</v>
      </c>
      <c r="J9" s="1" t="s">
        <v>30</v>
      </c>
      <c r="K9" s="1" t="s">
        <v>240</v>
      </c>
      <c r="L9" s="1" t="s">
        <v>240</v>
      </c>
      <c r="M9" s="1" t="s">
        <v>190</v>
      </c>
      <c r="N9" s="1" t="s">
        <v>190</v>
      </c>
      <c r="O9" s="1" t="s">
        <v>191</v>
      </c>
      <c r="P9" s="1" t="s">
        <v>192</v>
      </c>
      <c r="Q9" s="1" t="s">
        <v>193</v>
      </c>
      <c r="R9" s="1" t="s">
        <v>241</v>
      </c>
      <c r="S9" s="1" t="s">
        <v>195</v>
      </c>
      <c r="T9" s="1" t="s">
        <v>196</v>
      </c>
      <c r="U9" s="1" t="s">
        <v>197</v>
      </c>
    </row>
    <row r="10" s="1" customFormat="1" spans="1:21">
      <c r="A10" s="3">
        <v>17706873925</v>
      </c>
      <c r="B10" s="1" t="s">
        <v>235</v>
      </c>
      <c r="C10" s="1" t="s">
        <v>242</v>
      </c>
      <c r="D10" s="1" t="s">
        <v>243</v>
      </c>
      <c r="E10" s="1" t="s">
        <v>244</v>
      </c>
      <c r="F10" s="1" t="s">
        <v>235</v>
      </c>
      <c r="G10" s="1" t="s">
        <v>186</v>
      </c>
      <c r="H10" s="1" t="s">
        <v>187</v>
      </c>
      <c r="I10" s="1" t="s">
        <v>245</v>
      </c>
      <c r="J10" s="1" t="s">
        <v>30</v>
      </c>
      <c r="K10" s="1" t="s">
        <v>246</v>
      </c>
      <c r="L10" s="1" t="s">
        <v>246</v>
      </c>
      <c r="M10" s="1" t="s">
        <v>190</v>
      </c>
      <c r="N10" s="1" t="s">
        <v>190</v>
      </c>
      <c r="O10" s="1" t="s">
        <v>191</v>
      </c>
      <c r="P10" s="1" t="s">
        <v>192</v>
      </c>
      <c r="Q10" s="1" t="s">
        <v>193</v>
      </c>
      <c r="R10" s="1" t="s">
        <v>247</v>
      </c>
      <c r="S10" s="1" t="s">
        <v>195</v>
      </c>
      <c r="T10" s="1" t="s">
        <v>196</v>
      </c>
      <c r="U10" s="1" t="s">
        <v>197</v>
      </c>
    </row>
    <row r="11" s="1" customFormat="1" spans="1:21">
      <c r="A11" s="3">
        <v>17706726606</v>
      </c>
      <c r="B11" s="1" t="s">
        <v>235</v>
      </c>
      <c r="C11" s="1" t="s">
        <v>248</v>
      </c>
      <c r="D11" s="1" t="s">
        <v>249</v>
      </c>
      <c r="E11" s="1" t="s">
        <v>250</v>
      </c>
      <c r="F11" s="1" t="s">
        <v>235</v>
      </c>
      <c r="G11" s="1" t="s">
        <v>186</v>
      </c>
      <c r="H11" s="1" t="s">
        <v>187</v>
      </c>
      <c r="I11" s="1" t="s">
        <v>251</v>
      </c>
      <c r="J11" s="1" t="s">
        <v>30</v>
      </c>
      <c r="K11" s="1" t="s">
        <v>252</v>
      </c>
      <c r="L11" s="1" t="s">
        <v>252</v>
      </c>
      <c r="M11" s="1" t="s">
        <v>190</v>
      </c>
      <c r="N11" s="1" t="s">
        <v>190</v>
      </c>
      <c r="O11" s="1" t="s">
        <v>191</v>
      </c>
      <c r="P11" s="1" t="s">
        <v>192</v>
      </c>
      <c r="Q11" s="1" t="s">
        <v>193</v>
      </c>
      <c r="R11" s="1" t="s">
        <v>253</v>
      </c>
      <c r="S11" s="1" t="s">
        <v>195</v>
      </c>
      <c r="T11" s="1" t="s">
        <v>196</v>
      </c>
      <c r="U11" s="1" t="s">
        <v>197</v>
      </c>
    </row>
    <row r="12" s="1" customFormat="1" spans="1:21">
      <c r="A12" s="3">
        <v>17706573248</v>
      </c>
      <c r="B12" s="1" t="s">
        <v>235</v>
      </c>
      <c r="C12" s="1" t="s">
        <v>254</v>
      </c>
      <c r="D12" s="1" t="s">
        <v>255</v>
      </c>
      <c r="E12" s="1" t="s">
        <v>256</v>
      </c>
      <c r="F12" s="1" t="s">
        <v>182</v>
      </c>
      <c r="G12" s="1" t="s">
        <v>186</v>
      </c>
      <c r="H12" s="1" t="s">
        <v>187</v>
      </c>
      <c r="I12" s="1" t="s">
        <v>257</v>
      </c>
      <c r="J12" s="1" t="s">
        <v>30</v>
      </c>
      <c r="K12" s="1" t="s">
        <v>258</v>
      </c>
      <c r="L12" s="1" t="s">
        <v>258</v>
      </c>
      <c r="M12" s="1" t="s">
        <v>190</v>
      </c>
      <c r="N12" s="1" t="s">
        <v>190</v>
      </c>
      <c r="O12" s="1" t="s">
        <v>191</v>
      </c>
      <c r="P12" s="1" t="s">
        <v>192</v>
      </c>
      <c r="Q12" s="1" t="s">
        <v>193</v>
      </c>
      <c r="R12" s="1" t="s">
        <v>259</v>
      </c>
      <c r="S12" s="1" t="s">
        <v>195</v>
      </c>
      <c r="T12" s="1" t="s">
        <v>196</v>
      </c>
      <c r="U12" s="1" t="s">
        <v>197</v>
      </c>
    </row>
    <row r="13" s="1" customFormat="1" spans="1:21">
      <c r="A13" s="3">
        <v>17706565793</v>
      </c>
      <c r="B13" s="1" t="s">
        <v>235</v>
      </c>
      <c r="C13" s="1" t="s">
        <v>260</v>
      </c>
      <c r="D13" s="1" t="s">
        <v>261</v>
      </c>
      <c r="E13" s="1" t="s">
        <v>262</v>
      </c>
      <c r="F13" s="1" t="s">
        <v>182</v>
      </c>
      <c r="G13" s="1" t="s">
        <v>186</v>
      </c>
      <c r="H13" s="1" t="s">
        <v>187</v>
      </c>
      <c r="I13" s="1" t="s">
        <v>263</v>
      </c>
      <c r="J13" s="1" t="s">
        <v>30</v>
      </c>
      <c r="K13" s="1" t="s">
        <v>264</v>
      </c>
      <c r="L13" s="1" t="s">
        <v>264</v>
      </c>
      <c r="M13" s="1" t="s">
        <v>190</v>
      </c>
      <c r="N13" s="1" t="s">
        <v>190</v>
      </c>
      <c r="O13" s="1" t="s">
        <v>191</v>
      </c>
      <c r="P13" s="1" t="s">
        <v>192</v>
      </c>
      <c r="Q13" s="1" t="s">
        <v>193</v>
      </c>
      <c r="R13" s="1" t="s">
        <v>265</v>
      </c>
      <c r="S13" s="1" t="s">
        <v>195</v>
      </c>
      <c r="T13" s="1" t="s">
        <v>196</v>
      </c>
      <c r="U13" s="1" t="s">
        <v>197</v>
      </c>
    </row>
    <row r="14" s="1" customFormat="1" spans="1:21">
      <c r="A14" s="3">
        <v>17700132538</v>
      </c>
      <c r="B14" s="1" t="s">
        <v>266</v>
      </c>
      <c r="C14" s="1" t="s">
        <v>267</v>
      </c>
      <c r="D14" s="1" t="s">
        <v>268</v>
      </c>
      <c r="E14" s="1" t="s">
        <v>269</v>
      </c>
      <c r="F14" s="1" t="s">
        <v>182</v>
      </c>
      <c r="G14" s="1" t="s">
        <v>186</v>
      </c>
      <c r="H14" s="1" t="s">
        <v>187</v>
      </c>
      <c r="I14" s="1" t="s">
        <v>270</v>
      </c>
      <c r="J14" s="1" t="s">
        <v>30</v>
      </c>
      <c r="K14" s="1" t="s">
        <v>271</v>
      </c>
      <c r="L14" s="1" t="s">
        <v>271</v>
      </c>
      <c r="M14" s="1" t="s">
        <v>190</v>
      </c>
      <c r="N14" s="1" t="s">
        <v>190</v>
      </c>
      <c r="O14" s="1" t="s">
        <v>191</v>
      </c>
      <c r="P14" s="1" t="s">
        <v>192</v>
      </c>
      <c r="Q14" s="1" t="s">
        <v>193</v>
      </c>
      <c r="R14" s="1" t="s">
        <v>272</v>
      </c>
      <c r="S14" s="1" t="s">
        <v>195</v>
      </c>
      <c r="T14" s="1" t="s">
        <v>196</v>
      </c>
      <c r="U14" s="1" t="s">
        <v>197</v>
      </c>
    </row>
    <row r="15" s="1" customFormat="1" spans="1:21">
      <c r="A15" s="3">
        <v>17697734672</v>
      </c>
      <c r="B15" s="1" t="s">
        <v>273</v>
      </c>
      <c r="C15" s="1" t="s">
        <v>274</v>
      </c>
      <c r="D15" s="1" t="s">
        <v>275</v>
      </c>
      <c r="E15" s="1" t="s">
        <v>276</v>
      </c>
      <c r="F15" s="1" t="s">
        <v>182</v>
      </c>
      <c r="G15" s="1" t="s">
        <v>186</v>
      </c>
      <c r="H15" s="1" t="s">
        <v>187</v>
      </c>
      <c r="I15" s="1" t="s">
        <v>277</v>
      </c>
      <c r="J15" s="1" t="s">
        <v>30</v>
      </c>
      <c r="K15" s="1" t="s">
        <v>278</v>
      </c>
      <c r="L15" s="1" t="s">
        <v>278</v>
      </c>
      <c r="M15" s="1" t="s">
        <v>190</v>
      </c>
      <c r="N15" s="1" t="s">
        <v>190</v>
      </c>
      <c r="O15" s="1" t="s">
        <v>191</v>
      </c>
      <c r="P15" s="1" t="s">
        <v>192</v>
      </c>
      <c r="Q15" s="1" t="s">
        <v>193</v>
      </c>
      <c r="R15" s="1" t="s">
        <v>279</v>
      </c>
      <c r="S15" s="1" t="s">
        <v>195</v>
      </c>
      <c r="T15" s="1" t="s">
        <v>196</v>
      </c>
      <c r="U15" s="1" t="s">
        <v>197</v>
      </c>
    </row>
    <row r="16" s="1" customFormat="1" spans="1:21">
      <c r="A16" s="3">
        <v>17690496372</v>
      </c>
      <c r="B16" s="1" t="s">
        <v>280</v>
      </c>
      <c r="C16" s="1" t="s">
        <v>281</v>
      </c>
      <c r="D16" s="1" t="s">
        <v>282</v>
      </c>
      <c r="E16" s="1" t="s">
        <v>283</v>
      </c>
      <c r="F16" s="1" t="s">
        <v>284</v>
      </c>
      <c r="G16" s="1" t="s">
        <v>186</v>
      </c>
      <c r="H16" s="1" t="s">
        <v>187</v>
      </c>
      <c r="I16" s="1" t="s">
        <v>285</v>
      </c>
      <c r="J16" s="1" t="s">
        <v>30</v>
      </c>
      <c r="K16" s="1" t="s">
        <v>286</v>
      </c>
      <c r="L16" s="1" t="s">
        <v>286</v>
      </c>
      <c r="M16" s="1" t="s">
        <v>190</v>
      </c>
      <c r="N16" s="1" t="s">
        <v>190</v>
      </c>
      <c r="O16" s="1" t="s">
        <v>191</v>
      </c>
      <c r="P16" s="1" t="s">
        <v>192</v>
      </c>
      <c r="Q16" s="1" t="s">
        <v>193</v>
      </c>
      <c r="R16" s="1" t="s">
        <v>287</v>
      </c>
      <c r="S16" s="1" t="s">
        <v>195</v>
      </c>
      <c r="T16" s="1" t="s">
        <v>196</v>
      </c>
      <c r="U16" s="1" t="s">
        <v>197</v>
      </c>
    </row>
    <row r="17" s="1" customFormat="1" spans="1:21">
      <c r="A17" s="3">
        <v>17679710807</v>
      </c>
      <c r="B17" s="1" t="s">
        <v>288</v>
      </c>
      <c r="C17" s="1" t="s">
        <v>289</v>
      </c>
      <c r="D17" s="1" t="s">
        <v>290</v>
      </c>
      <c r="E17" s="1" t="s">
        <v>291</v>
      </c>
      <c r="F17" s="1" t="s">
        <v>182</v>
      </c>
      <c r="G17" s="1" t="s">
        <v>186</v>
      </c>
      <c r="H17" s="1" t="s">
        <v>187</v>
      </c>
      <c r="I17" s="1" t="s">
        <v>292</v>
      </c>
      <c r="J17" s="1" t="s">
        <v>30</v>
      </c>
      <c r="K17" s="1" t="s">
        <v>293</v>
      </c>
      <c r="L17" s="1" t="s">
        <v>293</v>
      </c>
      <c r="M17" s="1" t="s">
        <v>190</v>
      </c>
      <c r="N17" s="1" t="s">
        <v>190</v>
      </c>
      <c r="O17" s="1" t="s">
        <v>191</v>
      </c>
      <c r="P17" s="1" t="s">
        <v>192</v>
      </c>
      <c r="Q17" s="1" t="s">
        <v>193</v>
      </c>
      <c r="R17" s="1" t="s">
        <v>294</v>
      </c>
      <c r="S17" s="1" t="s">
        <v>195</v>
      </c>
      <c r="T17" s="1" t="s">
        <v>196</v>
      </c>
      <c r="U17" s="1" t="s">
        <v>197</v>
      </c>
    </row>
    <row r="18" s="1" customFormat="1" spans="1:21">
      <c r="A18" s="3">
        <v>17677795056</v>
      </c>
      <c r="B18" s="1" t="s">
        <v>288</v>
      </c>
      <c r="C18" s="1" t="s">
        <v>295</v>
      </c>
      <c r="D18" s="1" t="s">
        <v>296</v>
      </c>
      <c r="E18" s="1" t="s">
        <v>297</v>
      </c>
      <c r="F18" s="1" t="s">
        <v>284</v>
      </c>
      <c r="G18" s="1" t="s">
        <v>186</v>
      </c>
      <c r="H18" s="1" t="s">
        <v>187</v>
      </c>
      <c r="I18" s="1" t="s">
        <v>298</v>
      </c>
      <c r="J18" s="1" t="s">
        <v>30</v>
      </c>
      <c r="K18" s="1" t="s">
        <v>299</v>
      </c>
      <c r="L18" s="1" t="s">
        <v>299</v>
      </c>
      <c r="M18" s="1" t="s">
        <v>190</v>
      </c>
      <c r="N18" s="1" t="s">
        <v>190</v>
      </c>
      <c r="O18" s="1" t="s">
        <v>191</v>
      </c>
      <c r="P18" s="1" t="s">
        <v>192</v>
      </c>
      <c r="Q18" s="1" t="s">
        <v>193</v>
      </c>
      <c r="R18" s="1" t="s">
        <v>300</v>
      </c>
      <c r="S18" s="1" t="s">
        <v>195</v>
      </c>
      <c r="T18" s="1" t="s">
        <v>196</v>
      </c>
      <c r="U18" s="1" t="s">
        <v>197</v>
      </c>
    </row>
    <row r="19" s="1" customFormat="1" spans="1:21">
      <c r="A19" s="3">
        <v>17649570469</v>
      </c>
      <c r="B19" s="1" t="s">
        <v>301</v>
      </c>
      <c r="C19" s="1" t="s">
        <v>302</v>
      </c>
      <c r="D19" s="1" t="s">
        <v>303</v>
      </c>
      <c r="E19" s="1" t="s">
        <v>304</v>
      </c>
      <c r="F19" s="1" t="s">
        <v>235</v>
      </c>
      <c r="G19" s="1" t="s">
        <v>186</v>
      </c>
      <c r="H19" s="1" t="s">
        <v>187</v>
      </c>
      <c r="I19" s="1" t="s">
        <v>305</v>
      </c>
      <c r="J19" s="1" t="s">
        <v>30</v>
      </c>
      <c r="K19" s="1" t="s">
        <v>306</v>
      </c>
      <c r="L19" s="1" t="s">
        <v>306</v>
      </c>
      <c r="M19" s="1" t="s">
        <v>190</v>
      </c>
      <c r="N19" s="1" t="s">
        <v>190</v>
      </c>
      <c r="O19" s="1" t="s">
        <v>191</v>
      </c>
      <c r="P19" s="1" t="s">
        <v>192</v>
      </c>
      <c r="Q19" s="1" t="s">
        <v>193</v>
      </c>
      <c r="R19" s="1" t="s">
        <v>307</v>
      </c>
      <c r="S19" s="1" t="s">
        <v>195</v>
      </c>
      <c r="T19" s="1" t="s">
        <v>196</v>
      </c>
      <c r="U19" s="1" t="s">
        <v>197</v>
      </c>
    </row>
    <row r="20" s="1" customFormat="1" spans="1:21">
      <c r="A20" s="3">
        <v>17649330253</v>
      </c>
      <c r="B20" s="1" t="s">
        <v>301</v>
      </c>
      <c r="C20" s="1" t="s">
        <v>308</v>
      </c>
      <c r="D20" s="1" t="s">
        <v>309</v>
      </c>
      <c r="E20" s="1" t="s">
        <v>310</v>
      </c>
      <c r="F20" s="1" t="s">
        <v>182</v>
      </c>
      <c r="G20" s="1" t="s">
        <v>186</v>
      </c>
      <c r="H20" s="1" t="s">
        <v>187</v>
      </c>
      <c r="I20" s="1" t="s">
        <v>311</v>
      </c>
      <c r="J20" s="1" t="s">
        <v>30</v>
      </c>
      <c r="K20" s="1" t="s">
        <v>312</v>
      </c>
      <c r="L20" s="1" t="s">
        <v>312</v>
      </c>
      <c r="M20" s="1" t="s">
        <v>190</v>
      </c>
      <c r="N20" s="1" t="s">
        <v>190</v>
      </c>
      <c r="O20" s="1" t="s">
        <v>191</v>
      </c>
      <c r="P20" s="1" t="s">
        <v>192</v>
      </c>
      <c r="Q20" s="1" t="s">
        <v>193</v>
      </c>
      <c r="R20" s="1" t="s">
        <v>313</v>
      </c>
      <c r="S20" s="1" t="s">
        <v>195</v>
      </c>
      <c r="T20" s="1" t="s">
        <v>196</v>
      </c>
      <c r="U20" s="1" t="s">
        <v>197</v>
      </c>
    </row>
    <row r="21" s="1" customFormat="1" spans="1:21">
      <c r="A21" s="3">
        <v>17628752430</v>
      </c>
      <c r="B21" s="1" t="s">
        <v>314</v>
      </c>
      <c r="C21" s="1" t="s">
        <v>315</v>
      </c>
      <c r="D21" s="1" t="s">
        <v>303</v>
      </c>
      <c r="E21" s="1" t="s">
        <v>316</v>
      </c>
      <c r="F21" s="1" t="s">
        <v>235</v>
      </c>
      <c r="G21" s="1" t="s">
        <v>186</v>
      </c>
      <c r="H21" s="1" t="s">
        <v>187</v>
      </c>
      <c r="I21" s="1" t="s">
        <v>317</v>
      </c>
      <c r="J21" s="1" t="s">
        <v>30</v>
      </c>
      <c r="K21" s="1" t="s">
        <v>318</v>
      </c>
      <c r="L21" s="1" t="s">
        <v>318</v>
      </c>
      <c r="M21" s="1" t="s">
        <v>190</v>
      </c>
      <c r="N21" s="1" t="s">
        <v>190</v>
      </c>
      <c r="O21" s="1" t="s">
        <v>191</v>
      </c>
      <c r="P21" s="1" t="s">
        <v>192</v>
      </c>
      <c r="Q21" s="1" t="s">
        <v>193</v>
      </c>
      <c r="R21" s="1" t="s">
        <v>319</v>
      </c>
      <c r="S21" s="1" t="s">
        <v>195</v>
      </c>
      <c r="T21" s="1" t="s">
        <v>196</v>
      </c>
      <c r="U21" s="1" t="s">
        <v>197</v>
      </c>
    </row>
    <row r="22" s="1" customFormat="1" spans="1:21">
      <c r="A22" s="3">
        <v>17582297129</v>
      </c>
      <c r="B22" s="1" t="s">
        <v>320</v>
      </c>
      <c r="C22" s="1" t="s">
        <v>321</v>
      </c>
      <c r="D22" s="1" t="s">
        <v>322</v>
      </c>
      <c r="E22" s="1" t="s">
        <v>323</v>
      </c>
      <c r="F22" s="1" t="s">
        <v>182</v>
      </c>
      <c r="G22" s="1" t="s">
        <v>186</v>
      </c>
      <c r="H22" s="1" t="s">
        <v>187</v>
      </c>
      <c r="I22" s="1" t="s">
        <v>324</v>
      </c>
      <c r="J22" s="1" t="s">
        <v>30</v>
      </c>
      <c r="K22" s="1" t="s">
        <v>325</v>
      </c>
      <c r="L22" s="1" t="s">
        <v>325</v>
      </c>
      <c r="M22" s="1" t="s">
        <v>190</v>
      </c>
      <c r="N22" s="1" t="s">
        <v>190</v>
      </c>
      <c r="O22" s="1" t="s">
        <v>191</v>
      </c>
      <c r="P22" s="1" t="s">
        <v>192</v>
      </c>
      <c r="Q22" s="1" t="s">
        <v>193</v>
      </c>
      <c r="R22" s="1" t="s">
        <v>326</v>
      </c>
      <c r="S22" s="1" t="s">
        <v>195</v>
      </c>
      <c r="T22" s="1" t="s">
        <v>196</v>
      </c>
      <c r="U22" s="1" t="s">
        <v>197</v>
      </c>
    </row>
    <row r="23" s="1" customFormat="1" spans="1:21">
      <c r="A23" s="3">
        <v>17557937185</v>
      </c>
      <c r="B23" s="1" t="s">
        <v>327</v>
      </c>
      <c r="C23" s="1" t="s">
        <v>328</v>
      </c>
      <c r="D23" s="1" t="s">
        <v>303</v>
      </c>
      <c r="E23" s="1" t="s">
        <v>329</v>
      </c>
      <c r="F23" s="1" t="s">
        <v>235</v>
      </c>
      <c r="G23" s="1" t="s">
        <v>186</v>
      </c>
      <c r="H23" s="1" t="s">
        <v>187</v>
      </c>
      <c r="I23" s="1" t="s">
        <v>330</v>
      </c>
      <c r="J23" s="1" t="s">
        <v>30</v>
      </c>
      <c r="K23" s="1" t="s">
        <v>331</v>
      </c>
      <c r="L23" s="1" t="s">
        <v>331</v>
      </c>
      <c r="M23" s="1" t="s">
        <v>190</v>
      </c>
      <c r="N23" s="1" t="s">
        <v>190</v>
      </c>
      <c r="O23" s="1" t="s">
        <v>191</v>
      </c>
      <c r="P23" s="1" t="s">
        <v>192</v>
      </c>
      <c r="Q23" s="1" t="s">
        <v>193</v>
      </c>
      <c r="R23" s="1" t="s">
        <v>332</v>
      </c>
      <c r="S23" s="1" t="s">
        <v>195</v>
      </c>
      <c r="T23" s="1" t="s">
        <v>196</v>
      </c>
      <c r="U23" s="1" t="s">
        <v>197</v>
      </c>
    </row>
    <row r="24" s="1" customFormat="1" spans="1:21">
      <c r="A24" s="3">
        <v>17270384026</v>
      </c>
      <c r="B24" s="1" t="s">
        <v>333</v>
      </c>
      <c r="C24" s="1" t="s">
        <v>334</v>
      </c>
      <c r="D24" s="1" t="s">
        <v>303</v>
      </c>
      <c r="E24" s="1" t="s">
        <v>335</v>
      </c>
      <c r="F24" s="1" t="s">
        <v>235</v>
      </c>
      <c r="G24" s="1" t="s">
        <v>186</v>
      </c>
      <c r="H24" s="1" t="s">
        <v>187</v>
      </c>
      <c r="I24" s="1" t="s">
        <v>336</v>
      </c>
      <c r="J24" s="1" t="s">
        <v>30</v>
      </c>
      <c r="K24" s="1" t="s">
        <v>337</v>
      </c>
      <c r="L24" s="1" t="s">
        <v>337</v>
      </c>
      <c r="M24" s="1" t="s">
        <v>190</v>
      </c>
      <c r="N24" s="1" t="s">
        <v>190</v>
      </c>
      <c r="O24" s="1" t="s">
        <v>191</v>
      </c>
      <c r="P24" s="1" t="s">
        <v>192</v>
      </c>
      <c r="Q24" s="1" t="s">
        <v>193</v>
      </c>
      <c r="R24" s="1" t="s">
        <v>338</v>
      </c>
      <c r="S24" s="1" t="s">
        <v>195</v>
      </c>
      <c r="T24" s="1" t="s">
        <v>196</v>
      </c>
      <c r="U24" s="1" t="s">
        <v>197</v>
      </c>
    </row>
    <row r="25" s="1" customFormat="1" spans="1:21">
      <c r="A25" s="3">
        <v>17195139085</v>
      </c>
      <c r="B25" s="1" t="s">
        <v>339</v>
      </c>
      <c r="C25" s="1" t="s">
        <v>340</v>
      </c>
      <c r="D25" s="1" t="s">
        <v>341</v>
      </c>
      <c r="E25" s="1" t="s">
        <v>342</v>
      </c>
      <c r="F25" s="1" t="s">
        <v>284</v>
      </c>
      <c r="G25" s="1" t="s">
        <v>186</v>
      </c>
      <c r="H25" s="1" t="s">
        <v>187</v>
      </c>
      <c r="I25" s="1" t="s">
        <v>343</v>
      </c>
      <c r="J25" s="1" t="s">
        <v>30</v>
      </c>
      <c r="K25" s="1" t="s">
        <v>344</v>
      </c>
      <c r="L25" s="1" t="s">
        <v>344</v>
      </c>
      <c r="M25" s="1" t="s">
        <v>190</v>
      </c>
      <c r="N25" s="1" t="s">
        <v>190</v>
      </c>
      <c r="O25" s="1" t="s">
        <v>191</v>
      </c>
      <c r="P25" s="1" t="s">
        <v>192</v>
      </c>
      <c r="Q25" s="1" t="s">
        <v>193</v>
      </c>
      <c r="R25" s="1" t="s">
        <v>345</v>
      </c>
      <c r="S25" s="1" t="s">
        <v>195</v>
      </c>
      <c r="T25" s="1" t="s">
        <v>196</v>
      </c>
      <c r="U25" s="1" t="s">
        <v>197</v>
      </c>
    </row>
    <row r="26" s="1" customFormat="1" spans="1:21">
      <c r="A26" s="3">
        <v>17193548851</v>
      </c>
      <c r="B26" s="1" t="s">
        <v>339</v>
      </c>
      <c r="C26" s="1" t="s">
        <v>346</v>
      </c>
      <c r="D26" s="1" t="s">
        <v>341</v>
      </c>
      <c r="E26" s="1" t="s">
        <v>347</v>
      </c>
      <c r="F26" s="1" t="s">
        <v>284</v>
      </c>
      <c r="G26" s="1" t="s">
        <v>186</v>
      </c>
      <c r="H26" s="1" t="s">
        <v>187</v>
      </c>
      <c r="I26" s="1" t="s">
        <v>343</v>
      </c>
      <c r="J26" s="1" t="s">
        <v>30</v>
      </c>
      <c r="K26" s="1" t="s">
        <v>344</v>
      </c>
      <c r="L26" s="1" t="s">
        <v>344</v>
      </c>
      <c r="M26" s="1" t="s">
        <v>190</v>
      </c>
      <c r="N26" s="1" t="s">
        <v>190</v>
      </c>
      <c r="O26" s="1" t="s">
        <v>191</v>
      </c>
      <c r="P26" s="1" t="s">
        <v>192</v>
      </c>
      <c r="Q26" s="1" t="s">
        <v>193</v>
      </c>
      <c r="R26" s="1" t="s">
        <v>348</v>
      </c>
      <c r="S26" s="1" t="s">
        <v>195</v>
      </c>
      <c r="T26" s="1" t="s">
        <v>196</v>
      </c>
      <c r="U26" s="1" t="s">
        <v>197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2022-03-31T01:59:00Z</dcterms:created>
  <dcterms:modified xsi:type="dcterms:W3CDTF">2022-03-31T02:09:09Z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E22AE04B2607455AB45062FEDB6C4E5A</vt:lpwstr>
  </property>
  <property fmtid="{D5CDD505-2E9C-101B-9397-08002B2CF9AE}" pid="3" name="KSOProductBuildVer">
    <vt:lpwstr>2052-11.1.0.11365</vt:lpwstr>
  </property>
</Properties>
</file>