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<sst xmlns="http://schemas.openxmlformats.org/spreadsheetml/2006/main" count="1234" uniqueCount="472">
  <si>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</si>
  <si>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</si>
  <si>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</si>
  <si>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</si>
  <si>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</si>
  <si>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</si>
  <si>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</si>
  <si>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</si>
  <si>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</si>
  <si>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</si>
  <si>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</si>
  <si>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</si>
  <si>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</si>
  <si>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</si>
  <si>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</si>
  <si>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</si>
  <si>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</si>
  <si>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</si>
  <si>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</si>
  <si>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</si>
  <si>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</si>
  <si>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</si>
  <si>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</si>
  <si>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</si>
  <si>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</si>
  <si>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16561538185	</t>
  </si>
  <si>
    <t>Ctrip</t>
  </si>
  <si>
    <t>正常</t>
  </si>
  <si>
    <t>[费城]费城俱乐部会所​​酒店(Club Quarters Hotel in Philadelphia)(55768594)</t>
  </si>
  <si>
    <t>俱乐部客房&lt;不退款&gt;&lt;2人入住&gt;</t>
  </si>
  <si>
    <t>HKD</t>
  </si>
  <si>
    <t>Rojas/Andres</t>
  </si>
  <si>
    <t>CA13030220330HKD</t>
  </si>
  <si>
    <t>未提现</t>
  </si>
  <si>
    <t>携程开票</t>
  </si>
  <si>
    <t xml:space="preserve">2278325	</t>
  </si>
  <si>
    <t xml:space="preserve">58313SC102309	</t>
  </si>
  <si>
    <t xml:space="preserve">16840147741	</t>
  </si>
  <si>
    <t>[新加坡]新加坡富丽敦酒店(Staycation Approved)(The Fullerton Hotel Singapore (Staycation Approved))(55346081)</t>
  </si>
  <si>
    <t>码头湾景房&lt;不退款&gt;&lt;2人入住&gt;</t>
  </si>
  <si>
    <t>Neo/Pei Hua,Goh/Kang Sheng Raymond</t>
  </si>
  <si>
    <t xml:space="preserve">2307006	</t>
  </si>
  <si>
    <t xml:space="preserve">4031852	</t>
  </si>
  <si>
    <t xml:space="preserve">17257047627	</t>
  </si>
  <si>
    <t>[新加坡]新加坡巴耶利峇寰庭商旅酒店 (Staycation Approved)(SG Clean)(Aqueen Hotel Paya Lebar Singapore (Staycation Approved)(SG Clean))(55451843)</t>
  </si>
  <si>
    <t>高级大号床房&lt;不退款&gt;&lt;2人入住&gt;</t>
  </si>
  <si>
    <t>Binte Juraimi/Nur Naqiyah,Binte Juraimi/Nur Naqiyah</t>
  </si>
  <si>
    <t xml:space="preserve">2410706	</t>
  </si>
  <si>
    <t xml:space="preserve">58886920-1	</t>
  </si>
  <si>
    <t xml:space="preserve">17305073565	</t>
  </si>
  <si>
    <t>[西归浦市]济州岛托斯卡纳酒店(Hotel Toscana)(77369368)</t>
  </si>
  <si>
    <t>豪华双床房&lt;2人入住&gt;&lt;不退款&gt;&lt;早餐&gt;</t>
  </si>
  <si>
    <t>Shim/Kichul</t>
  </si>
  <si>
    <t xml:space="preserve">2414509	</t>
  </si>
  <si>
    <t xml:space="preserve">22057704	</t>
  </si>
  <si>
    <t>取消</t>
  </si>
  <si>
    <t xml:space="preserve">17328892961	</t>
  </si>
  <si>
    <t>[暖武里]曼谷盛大里士满时尚酒店 (SHA Plus+)(Grand Richmond Stylish Convention Hotel (SHA Plus+))(60467207)</t>
  </si>
  <si>
    <t>盛大豪华双床房&lt;2人入住&gt;&lt;不退款&gt;</t>
  </si>
  <si>
    <t>Rangseearam/Arunya</t>
  </si>
  <si>
    <t xml:space="preserve">	</t>
  </si>
  <si>
    <t xml:space="preserve">17480644498	</t>
  </si>
  <si>
    <t>[纽约]纽约-时代广场假日酒店(Holiday Inn New York City - Times Square)(70392312)</t>
  </si>
  <si>
    <t>标准大床房&lt;不退款&gt;&lt;2人入住&gt;</t>
  </si>
  <si>
    <t>tejada/julio</t>
  </si>
  <si>
    <t xml:space="preserve">2434526	</t>
  </si>
  <si>
    <t xml:space="preserve">17642065598	</t>
  </si>
  <si>
    <t>[因特拉肯]因特拉肯贝乌里瓦奇林德纳大酒店(Lindner Grand Hotel Beau Rivage Interlaken)(55611999)</t>
  </si>
  <si>
    <t>经典双床房&lt;2人入住&gt;&lt;不退款&gt;</t>
  </si>
  <si>
    <t>CHEZAUD/Alexandre</t>
  </si>
  <si>
    <t xml:space="preserve">1602867	</t>
  </si>
  <si>
    <t xml:space="preserve">17642359234	</t>
  </si>
  <si>
    <t>[旧金山]旧金山适居酒店(San Francisco Proper Hotel)(56128376)</t>
  </si>
  <si>
    <t>尊贵客房, 1 张特大床&lt;不退款&gt;&lt;2人入住&gt;</t>
  </si>
  <si>
    <t>Rodriguez/Dailyn</t>
  </si>
  <si>
    <t xml:space="preserve">2465644	</t>
  </si>
  <si>
    <t xml:space="preserve">17667621318	</t>
  </si>
  <si>
    <t>[巴黎]巴黎巴士底波泰酒店美憬阁索菲特酒店(Hôtel Paris Bastille Boutet - MGallery by Sofitel)(55852044)</t>
  </si>
  <si>
    <t>高级大号床房&lt;2人入住&gt;&lt;不退款&gt;</t>
  </si>
  <si>
    <t>Bracken/Eve Olivia</t>
  </si>
  <si>
    <t xml:space="preserve">2471671	</t>
  </si>
  <si>
    <t xml:space="preserve">520214398	</t>
  </si>
  <si>
    <t xml:space="preserve">17677798406	</t>
  </si>
  <si>
    <t>[蒙特雷]蒙特雷林达维斯塔福朋喜来登酒店(Four Points by Sheraton Monterrey Linda Vista)(68028680)</t>
  </si>
  <si>
    <t>传统双大床客房&lt;2人入住&gt;&lt;不退款&gt;</t>
  </si>
  <si>
    <t>Blanco Rodriguez/Manuel Sebastian,Aguilar Salas/Lilia Alejandra</t>
  </si>
  <si>
    <t xml:space="preserve">2473693	</t>
  </si>
  <si>
    <t xml:space="preserve">70685963	</t>
  </si>
  <si>
    <t xml:space="preserve">17688635760	</t>
  </si>
  <si>
    <t>[蒙特利尔]蒙特利尔市中心旅客之家酒店(Hotel Travelodge Montreal Centre)(55831941)</t>
  </si>
  <si>
    <t>标准大床房&lt;2人入住&gt;&lt;不退款&gt;&lt;早餐&gt;</t>
  </si>
  <si>
    <t>Benzid/Benzid djilali</t>
  </si>
  <si>
    <t xml:space="preserve">27411703	</t>
  </si>
  <si>
    <t xml:space="preserve">17689711730	</t>
  </si>
  <si>
    <t>[新加坡]新加坡圣淘沙索菲特度假村及水疗中心 (Staycation Approved)(Sofitel Singapore Sentosa Resort &amp; Spa (Staycation Approved))(55439300)</t>
  </si>
  <si>
    <t>园景花园奢华房&lt;2人入住&gt;&lt;不退款&gt;&lt;早餐&gt;</t>
  </si>
  <si>
    <t>Yeo/Yoke Hone</t>
  </si>
  <si>
    <t xml:space="preserve">571746	</t>
  </si>
  <si>
    <t xml:space="preserve">17690323938	</t>
  </si>
  <si>
    <t>[德里]新德里拉吉帕特纳加尔丽柏酒店(Park Inn by Radisson New Delhi Lajpat Nagar)(55841583)</t>
  </si>
  <si>
    <t>高级房&lt;2人入住&gt;&lt;不退款&gt;</t>
  </si>
  <si>
    <t>Grover/Henna</t>
  </si>
  <si>
    <t xml:space="preserve">0021482569	</t>
  </si>
  <si>
    <t xml:space="preserve">17696309087	</t>
  </si>
  <si>
    <t>[布拉迪斯拉发]布拉迪斯拉发市中心宜必思酒店(Ibis Bratislava Centrum)(55329256)</t>
  </si>
  <si>
    <t>双人床房&lt;2人入住&gt;&lt;不退款&gt;</t>
  </si>
  <si>
    <t>CAO/WENTING,Luo/Xianping</t>
  </si>
  <si>
    <t xml:space="preserve">2203260532	</t>
  </si>
  <si>
    <t xml:space="preserve">17706468386	</t>
  </si>
  <si>
    <t>[八打灵再也]世界酒店(One World Hotel)(55354748)</t>
  </si>
  <si>
    <t>豪华房(特大床)&lt;2人入住&gt;&lt;不退款&gt;</t>
  </si>
  <si>
    <t>LIM/CHOON MUN</t>
  </si>
  <si>
    <t xml:space="preserve">79659SC068478	</t>
  </si>
  <si>
    <t xml:space="preserve">17706616752	</t>
  </si>
  <si>
    <t>[拉纳韦贝]巴伊亚普林西比牙买加大酒店 - 全包式(Bahia Principe Grand Jamaica - All Inclusive)(77364325)</t>
  </si>
  <si>
    <t>精致高级套房&lt;2人入住&gt;&lt;不退款&gt;&lt;早餐&gt;</t>
  </si>
  <si>
    <t>Blagrove/roshene b</t>
  </si>
  <si>
    <t xml:space="preserve">fph861d594r	</t>
  </si>
  <si>
    <t xml:space="preserve">17706637131	</t>
  </si>
  <si>
    <t>[罗马]克里斯托弗·哥伦布酒店(Hotel Cristoforo Colombo)(55920253)</t>
  </si>
  <si>
    <t>标准房&lt;2人入住&gt;&lt;不退款&gt;&lt;早餐&gt;</t>
  </si>
  <si>
    <t>Pellegrino/Valter</t>
  </si>
  <si>
    <t xml:space="preserve">4511	</t>
  </si>
  <si>
    <t xml:space="preserve">17706882445	</t>
  </si>
  <si>
    <t>[吉隆坡]吉隆坡克鲁斯酒店(Corus Hotel Kuala Lumpur)(55851907)</t>
  </si>
  <si>
    <t>豪华特大床房&lt;2人入住&gt;&lt;不退款&gt;</t>
  </si>
  <si>
    <t>syed mustaffa/sharifah nazira</t>
  </si>
  <si>
    <t xml:space="preserve">17706952126	</t>
  </si>
  <si>
    <t>[首尔]区别旅馆(Dadareum Guesthouse)(55572982)</t>
  </si>
  <si>
    <t>单色和白色房间&lt;2人入住&gt;&lt;不退款&gt;&lt;早餐&gt;</t>
  </si>
  <si>
    <t>OH/SUMIN</t>
  </si>
  <si>
    <t xml:space="preserve">2480489	</t>
  </si>
  <si>
    <t xml:space="preserve">79924521	</t>
  </si>
  <si>
    <t xml:space="preserve">17707110467	</t>
  </si>
  <si>
    <t>Ibrahim/Siti Hazirah</t>
  </si>
  <si>
    <t xml:space="preserve">2480596	</t>
  </si>
  <si>
    <t xml:space="preserve">17707672834	</t>
  </si>
  <si>
    <t>[Pekiringan]井里汶瑞士贝尔酒店(Swiss-Belhotel Cirebon)(55380643)</t>
  </si>
  <si>
    <t>高级豪华双人标准间&lt;早餐&gt;&lt;不退款&gt;&lt;2人入住&gt;</t>
  </si>
  <si>
    <t>Mardiyanto/Toto</t>
  </si>
  <si>
    <t xml:space="preserve">17707687731	</t>
  </si>
  <si>
    <t>[吉隆坡]吉隆坡四季酒店(Four Seasons Hotel Kuala Lumpur)(55542782)</t>
  </si>
  <si>
    <t>城景特大床房&lt;2人入住&gt;&lt;不退款&gt;&lt;早餐&gt;</t>
  </si>
  <si>
    <t>CHOO/XUN</t>
  </si>
  <si>
    <t xml:space="preserve">2480940	</t>
  </si>
  <si>
    <t xml:space="preserve">3136636	</t>
  </si>
  <si>
    <t xml:space="preserve">17707984331	</t>
  </si>
  <si>
    <t>[新加坡]新加坡史各士皇族酒店(Royal Plaza on Scotts)(56174646)</t>
  </si>
  <si>
    <t>豪华双床房&lt;1&gt;&lt;不退款&gt;&lt;2人入住&gt;</t>
  </si>
  <si>
    <t>Djaja/Marga</t>
  </si>
  <si>
    <t xml:space="preserve">3460638	</t>
  </si>
  <si>
    <t xml:space="preserve">17708048359	</t>
  </si>
  <si>
    <t>[巴特洪堡]玛丽蒂姆巴特洪堡酒店(Maritim Hotel Bad Homburg)(55254491)</t>
  </si>
  <si>
    <t>经典双人床房&lt;不退款&gt;&lt;2人入住&gt;</t>
  </si>
  <si>
    <t>Pahr/Emely</t>
  </si>
  <si>
    <t xml:space="preserve">按名字	</t>
  </si>
  <si>
    <t xml:space="preserve">17709055152	</t>
  </si>
  <si>
    <t>[三宝垄]三宝拢新邦利马智选假日酒店(Holiday Inn Express Semarang Simpang Lima, an Ihg Hotel)(55414289)</t>
  </si>
  <si>
    <t>标准房(大床)&lt;早餐&gt;&lt;不退款&gt;&lt;2人入住&gt;</t>
  </si>
  <si>
    <t>I P/Aghata Kristi</t>
  </si>
  <si>
    <t xml:space="preserve">2481793	</t>
  </si>
  <si>
    <t xml:space="preserve">17709104496	</t>
  </si>
  <si>
    <t>[洛姆]洛姆床先生酒店(Mister Bed Lomme)(80330417)</t>
  </si>
  <si>
    <t>双人间&lt;2人入住&gt;&lt;不退款&gt;</t>
  </si>
  <si>
    <t>Abdouch/Reda</t>
  </si>
  <si>
    <t xml:space="preserve">2481840	</t>
  </si>
  <si>
    <t xml:space="preserve">17709075553	</t>
  </si>
  <si>
    <t>[特拉拉尔根]特拉拉尔根汽车舒适酒店(Comfort Inn Traralgon)(90201495)</t>
  </si>
  <si>
    <t>Young/John</t>
  </si>
  <si>
    <t xml:space="preserve">74071963	</t>
  </si>
  <si>
    <t xml:space="preserve">17709993852	</t>
  </si>
  <si>
    <t>[马斯喀特]马斯喀特千禧国际酒店(Grand Millennium Muscat)(55289781)</t>
  </si>
  <si>
    <t>经典特大床房&lt;2人入住&gt;&lt;不退款&gt;</t>
  </si>
  <si>
    <t>CHEN/FENFANG,LI/JIANDONG</t>
  </si>
  <si>
    <t xml:space="preserve">1460656	</t>
  </si>
  <si>
    <t xml:space="preserve">17716575717	</t>
  </si>
  <si>
    <t>[德里]德里 CBD 沙赫德拉丽亭酒店(Park Plaza Delhi CBD Shahdara)(55321222)</t>
  </si>
  <si>
    <t>LUDHANI/HIMAL</t>
  </si>
  <si>
    <t xml:space="preserve">0021857293	</t>
  </si>
  <si>
    <t xml:space="preserve">17716647808	</t>
  </si>
  <si>
    <t>[米拉弗洛雷斯]米拉弗洛雷斯埃斯特拉酒店(Hotel Estelar Miraflores)(55290099)</t>
  </si>
  <si>
    <t>精致套房&lt;2人入住&gt;&lt;不退款&gt;&lt;早餐&gt;</t>
  </si>
  <si>
    <t>YU/TING</t>
  </si>
  <si>
    <t xml:space="preserve">2483305	</t>
  </si>
  <si>
    <t xml:space="preserve">17716650771	</t>
  </si>
  <si>
    <t>[斯河畔圣多班]迪耶佩巴拉丁斯尼希尔酒店(Initial by Balladins Dieppe)(90369577)</t>
  </si>
  <si>
    <t>双床房&lt;2人入住&gt;&lt;不退款&gt;</t>
  </si>
  <si>
    <t>Langlois/Dominique</t>
  </si>
  <si>
    <t xml:space="preserve">报名字	</t>
  </si>
  <si>
    <t xml:space="preserve">17716707410	</t>
  </si>
  <si>
    <t>[巴黎]巴黎12区贝西村康铂酒店(Hotel Campanile BERCY VILLAGE PARIS 12e)(55653231)</t>
  </si>
  <si>
    <t>标准房&lt;不退款&gt;&lt;2人入住&gt;</t>
  </si>
  <si>
    <t>Walsleben/Ruby</t>
  </si>
  <si>
    <t xml:space="preserve">2483344	</t>
  </si>
  <si>
    <t xml:space="preserve">541336	</t>
  </si>
  <si>
    <t xml:space="preserve">17716779695	</t>
  </si>
  <si>
    <t>[沃思堡]沃斯堡市中心智选假日酒店(Holiday Inn Express Hotel &amp; Suites Fort Worth Downtown, an Ihg Hotel)(55505442)</t>
  </si>
  <si>
    <t>尊贵景观特大床房&lt;2人入住&gt;&lt;不退款&gt;&lt;早餐&gt;</t>
  </si>
  <si>
    <t>Collins/Cory Daniel</t>
  </si>
  <si>
    <t xml:space="preserve">2483388	</t>
  </si>
  <si>
    <t xml:space="preserve">17717713382	</t>
  </si>
  <si>
    <t>[拉斯维加斯]多皮卡那豪生酒店(Howard Johnson by Wyndham Las Vegas Near the Strip)(55745186)</t>
  </si>
  <si>
    <t>2张双人床房&lt;不退款&gt;&lt;2人入住&gt;</t>
  </si>
  <si>
    <t>Ma/Xiaoying</t>
  </si>
  <si>
    <t xml:space="preserve">2483951	</t>
  </si>
  <si>
    <t xml:space="preserve">17717781247	</t>
  </si>
  <si>
    <t>[河内]河内酒店(Hanoi Hotel)(55560512)</t>
  </si>
  <si>
    <t>豪华房&lt;不退款&gt;&lt;2人入住&gt;</t>
  </si>
  <si>
    <t>OOI/JIAN FENG</t>
  </si>
  <si>
    <t xml:space="preserve">17718453182	</t>
  </si>
  <si>
    <t>[安卡拉]安卡拉城市假日酒店(Holiday Inn Ankara-Kavaklidere, an Ihg Hotel)(55872207)</t>
  </si>
  <si>
    <t>无障碍特大床房（带浴缸）&lt;2人入住&gt;&lt;不退款&gt;</t>
  </si>
  <si>
    <t>Topcu/Emre</t>
  </si>
  <si>
    <t xml:space="preserve">48769700	</t>
  </si>
  <si>
    <t>，</t>
  </si>
  <si>
    <t xml:space="preserve"> 42306 HKD</t>
  </si>
  <si>
    <t>A220330095548481</t>
  </si>
  <si>
    <t>总计：42306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</si>
  <si>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</si>
  <si>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</si>
  <si>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</si>
  <si>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</si>
  <si>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</si>
  <si>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</si>
  <si>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</si>
  <si>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</si>
  <si>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</si>
  <si>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</si>
  <si>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</si>
  <si>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</si>
  <si>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</si>
  <si>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</si>
  <si>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</si>
  <si>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</si>
  <si>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</si>
  <si>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</si>
  <si>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2022-03-26</t>
  </si>
  <si>
    <t>2484439</t>
  </si>
  <si>
    <t>安卡拉城市假日酒店</t>
  </si>
  <si>
    <t>Topcu Emre</t>
  </si>
  <si>
    <t>2022-03-27</t>
  </si>
  <si>
    <t>退房日周结</t>
  </si>
  <si>
    <t>354.35</t>
  </si>
  <si>
    <t>435.00</t>
  </si>
  <si>
    <t>0</t>
  </si>
  <si>
    <t>0.00</t>
  </si>
  <si>
    <t>携程汇智国际直连</t>
  </si>
  <si>
    <t>925</t>
  </si>
  <si>
    <t>2022-03-26 21:06:23</t>
  </si>
  <si>
    <t>否</t>
  </si>
  <si>
    <t>汇智国际旅游发展有限公司</t>
  </si>
  <si>
    <t>直连</t>
  </si>
  <si>
    <t>2483988</t>
  </si>
  <si>
    <t>河内酒店</t>
  </si>
  <si>
    <t>OOI JIAN FENG</t>
  </si>
  <si>
    <t>291.63</t>
  </si>
  <si>
    <t>358.00</t>
  </si>
  <si>
    <t>2022-03-26 16:28:14</t>
  </si>
  <si>
    <t>2483951</t>
  </si>
  <si>
    <t>多皮卡那豪生酒店</t>
  </si>
  <si>
    <t>Ma Xiaoying</t>
  </si>
  <si>
    <t>829.26</t>
  </si>
  <si>
    <t>1018.00</t>
  </si>
  <si>
    <t>2022-03-26 15:58:54</t>
  </si>
  <si>
    <t>2483388</t>
  </si>
  <si>
    <t>沃斯堡市中心智选假日酒店</t>
  </si>
  <si>
    <t>Collins Cory Daniel</t>
  </si>
  <si>
    <t>1140.44</t>
  </si>
  <si>
    <t>1400.00</t>
  </si>
  <si>
    <t>2022-03-26 09:20:34</t>
  </si>
  <si>
    <t>2483344</t>
  </si>
  <si>
    <t>巴黎12区贝西村康铂酒店</t>
  </si>
  <si>
    <t>Walsleben Ruby</t>
  </si>
  <si>
    <t>828.45</t>
  </si>
  <si>
    <t>1017.00</t>
  </si>
  <si>
    <t>2022-03-26 08:17:21</t>
  </si>
  <si>
    <t>2483307</t>
  </si>
  <si>
    <t>迪耶普巴拉丁斯酒店</t>
  </si>
  <si>
    <t>Langlois Dominique</t>
  </si>
  <si>
    <t>630.50</t>
  </si>
  <si>
    <t>774.00</t>
  </si>
  <si>
    <t>2022-03-26 06:28:55</t>
  </si>
  <si>
    <t>2483260</t>
  </si>
  <si>
    <t>德里CBD沙赫德拉丽亭酒店</t>
  </si>
  <si>
    <t>LUDHANI HIMAL</t>
  </si>
  <si>
    <t>320.14</t>
  </si>
  <si>
    <t>393.00</t>
  </si>
  <si>
    <t>2022-03-26 02:40:46</t>
  </si>
  <si>
    <t>2022-03-25</t>
  </si>
  <si>
    <t>2482386</t>
  </si>
  <si>
    <t>马斯喀特千禧国际酒店</t>
  </si>
  <si>
    <t>CHEN FENFANG,LI JIANDONG</t>
  </si>
  <si>
    <t>1126.74</t>
  </si>
  <si>
    <t>1382.00</t>
  </si>
  <si>
    <t>2022-03-25 14:45:02</t>
  </si>
  <si>
    <t>2481840</t>
  </si>
  <si>
    <t>洛姆米斯达酒店</t>
  </si>
  <si>
    <t>Abdouch Reda</t>
  </si>
  <si>
    <t>221.76</t>
  </si>
  <si>
    <t>272.00</t>
  </si>
  <si>
    <t>2022-03-25 07:01:53</t>
  </si>
  <si>
    <t>2481810</t>
  </si>
  <si>
    <t>特拉拉尔根汽车舒适酒店</t>
  </si>
  <si>
    <t>Young John</t>
  </si>
  <si>
    <t>618.00</t>
  </si>
  <si>
    <t>758.00</t>
  </si>
  <si>
    <t>2022-03-25 08:15:26</t>
  </si>
  <si>
    <t>2481793</t>
  </si>
  <si>
    <t>三宝拢新邦利马智选假日酒店</t>
  </si>
  <si>
    <t>I P Aghata Kristi</t>
  </si>
  <si>
    <t>206.27</t>
  </si>
  <si>
    <t>253.00</t>
  </si>
  <si>
    <t>2022-03-25 03:32:53</t>
  </si>
  <si>
    <t>2022-03-24</t>
  </si>
  <si>
    <t>2481170</t>
  </si>
  <si>
    <t>玛丽蒂姆巴特洪堡酒店</t>
  </si>
  <si>
    <t>Pahr Emely</t>
  </si>
  <si>
    <t>593.09</t>
  </si>
  <si>
    <t>727.00</t>
  </si>
  <si>
    <t>2022-03-24 18:02:27</t>
  </si>
  <si>
    <t>2481137</t>
  </si>
  <si>
    <t>新加坡史各士皇族酒店</t>
  </si>
  <si>
    <t>Djaja Marga</t>
  </si>
  <si>
    <t>2754.14</t>
  </si>
  <si>
    <t>3376.00</t>
  </si>
  <si>
    <t>2022-03-24 17:41:33</t>
  </si>
  <si>
    <t>2480940</t>
  </si>
  <si>
    <t>吉隆坡四季酒店</t>
  </si>
  <si>
    <t>CHOO XUN</t>
  </si>
  <si>
    <t>2471.87</t>
  </si>
  <si>
    <t>3030.00</t>
  </si>
  <si>
    <t>2022-03-24 15:31:19</t>
  </si>
  <si>
    <t>2480931</t>
  </si>
  <si>
    <t>井里汶瑞士贝尔酒店</t>
  </si>
  <si>
    <t>Mardiyanto Toto</t>
  </si>
  <si>
    <t>413.61</t>
  </si>
  <si>
    <t>507.00</t>
  </si>
  <si>
    <t>2022-03-24 15:26:06</t>
  </si>
  <si>
    <t>2480596</t>
  </si>
  <si>
    <t>吉隆坡歌丽酒店</t>
  </si>
  <si>
    <t>Ibrahim Siti Hazirah</t>
  </si>
  <si>
    <t>221.08</t>
  </si>
  <si>
    <t>271.00</t>
  </si>
  <si>
    <t>2022-03-24 11:42:01</t>
  </si>
  <si>
    <t>2480489</t>
  </si>
  <si>
    <t>达达拉伍姆旅馆</t>
  </si>
  <si>
    <t>OH SUMIN</t>
  </si>
  <si>
    <t>190.08</t>
  </si>
  <si>
    <t>233.00</t>
  </si>
  <si>
    <t>2022-03-24 10:34:10</t>
  </si>
  <si>
    <t>2480450</t>
  </si>
  <si>
    <t>syed mustaffa sharifah nazira</t>
  </si>
  <si>
    <t>2022-03-24 09:57:04</t>
  </si>
  <si>
    <t>2480267</t>
  </si>
  <si>
    <t>克里斯托弗·哥伦布酒店</t>
  </si>
  <si>
    <t>Pellegrino Valter</t>
  </si>
  <si>
    <t>603.69</t>
  </si>
  <si>
    <t>740.00</t>
  </si>
  <si>
    <t>2022-03-24 02:22:26</t>
  </si>
  <si>
    <t>2480249</t>
  </si>
  <si>
    <t>牙买加大巴伊亚普林度假村</t>
  </si>
  <si>
    <t>Blagrove roshene b</t>
  </si>
  <si>
    <t>2651.35</t>
  </si>
  <si>
    <t>3250.00</t>
  </si>
  <si>
    <t>2022-03-24 01:50:41</t>
  </si>
  <si>
    <t>2022-03-23</t>
  </si>
  <si>
    <t>2480182</t>
  </si>
  <si>
    <t>世界酒店</t>
  </si>
  <si>
    <t>LIM CHOON MUN</t>
  </si>
  <si>
    <t>1013.74</t>
  </si>
  <si>
    <t>1244.00</t>
  </si>
  <si>
    <t>2022-03-23 23:34:37</t>
  </si>
  <si>
    <t>2022-03-22</t>
  </si>
  <si>
    <t>2477609</t>
  </si>
  <si>
    <t>布拉迪斯拉发中心宜必思酒店</t>
  </si>
  <si>
    <t>CAO WENTING,Luo Xianping</t>
  </si>
  <si>
    <t>336.79</t>
  </si>
  <si>
    <t>414.00</t>
  </si>
  <si>
    <t>2022-03-22 05:10:08</t>
  </si>
  <si>
    <t>2022-03-21</t>
  </si>
  <si>
    <t>2477151</t>
  </si>
  <si>
    <t>新德里拉吉帕特纳加尔丽柏酒店</t>
  </si>
  <si>
    <t>Grover Henna</t>
  </si>
  <si>
    <t>378.70</t>
  </si>
  <si>
    <t>465.00</t>
  </si>
  <si>
    <t>2022-03-22 09:46:52</t>
  </si>
  <si>
    <t>2476779</t>
  </si>
  <si>
    <t>新加坡圣淘沙索菲特度假村及水疗中心 (Staycation Approved)</t>
  </si>
  <si>
    <t>Yeo Yoke Hone</t>
  </si>
  <si>
    <t>2141.06</t>
  </si>
  <si>
    <t>2629.00</t>
  </si>
  <si>
    <t>2022-03-21 14:27:15</t>
  </si>
  <si>
    <t>2022-03-20</t>
  </si>
  <si>
    <t>2476137</t>
  </si>
  <si>
    <t>蒙特利尔市中心旅客之家酒店</t>
  </si>
  <si>
    <t>Benzid Benzid djilali</t>
  </si>
  <si>
    <t>557.05</t>
  </si>
  <si>
    <t>684.00</t>
  </si>
  <si>
    <t>2022-03-20 23:42:15</t>
  </si>
  <si>
    <t>2022-03-19</t>
  </si>
  <si>
    <t>2473693</t>
  </si>
  <si>
    <t>蒙特雷林达维斯塔福朋喜来登酒店</t>
  </si>
  <si>
    <t>Blanco Rodriguez Manuel Sebastian,Aguilar Salas Lilia Alejandra</t>
  </si>
  <si>
    <t>1060.61</t>
  </si>
  <si>
    <t>1302.00</t>
  </si>
  <si>
    <t>2022-03-19 05:59:53</t>
  </si>
  <si>
    <t>2022-03-17</t>
  </si>
  <si>
    <t>2471671</t>
  </si>
  <si>
    <t>索菲特美憬阁巴黎巴士底布泰酒店</t>
  </si>
  <si>
    <t>Bracken Eve Olivia</t>
  </si>
  <si>
    <t>1341.96</t>
  </si>
  <si>
    <t>1649.00</t>
  </si>
  <si>
    <t>2022-03-17 19:38:44</t>
  </si>
  <si>
    <t>2022-03-14</t>
  </si>
  <si>
    <t>2465644</t>
  </si>
  <si>
    <t>旧金山普洛蒲酒店</t>
  </si>
  <si>
    <t>Rodriguez Dailyn</t>
  </si>
  <si>
    <t>2176.72</t>
  </si>
  <si>
    <t>2684.00</t>
  </si>
  <si>
    <t>2022-03-14 05:54:30</t>
  </si>
  <si>
    <t>2022-03-13</t>
  </si>
  <si>
    <t>2465513</t>
  </si>
  <si>
    <t>因特拉肯贝乌里瓦奇林德纳大酒店</t>
  </si>
  <si>
    <t>CHEZAUD Alexandre</t>
  </si>
  <si>
    <t>1365.72</t>
  </si>
  <si>
    <t>1684.00</t>
  </si>
  <si>
    <t>2022-03-13 23:26:03</t>
  </si>
  <si>
    <t>2022-02-25</t>
  </si>
  <si>
    <t>2434526</t>
  </si>
  <si>
    <t>纽约-时代广场假日酒店</t>
  </si>
  <si>
    <t>tejada julio</t>
  </si>
  <si>
    <t>1011.50</t>
  </si>
  <si>
    <t>1246.00</t>
  </si>
  <si>
    <t>-1245</t>
  </si>
  <si>
    <t>-1011</t>
  </si>
  <si>
    <t>2022-02-25 03:08:16</t>
  </si>
  <si>
    <t>2022-02-10</t>
  </si>
  <si>
    <t>2417264</t>
  </si>
  <si>
    <t>里士满时尚会议酒店</t>
  </si>
  <si>
    <t>Rangseearam Arunya</t>
  </si>
  <si>
    <t>1001.23</t>
  </si>
  <si>
    <t>1224.00</t>
  </si>
  <si>
    <t>2022-02-10 22:51:42</t>
  </si>
  <si>
    <t>2022-02-07</t>
  </si>
  <si>
    <t>2414509</t>
  </si>
  <si>
    <t>济州岛托斯卡纳酒店</t>
  </si>
  <si>
    <t>Shim Kichul</t>
  </si>
  <si>
    <t>1057.99</t>
  </si>
  <si>
    <t>1057</t>
  </si>
  <si>
    <t>865</t>
  </si>
  <si>
    <t>--</t>
  </si>
  <si>
    <t>2022-01-30</t>
  </si>
  <si>
    <t>2410706</t>
  </si>
  <si>
    <t>新加坡巴耶利峇寰庭商旅酒店 (Staycation Approved)(SG Clean)</t>
  </si>
  <si>
    <t>Binte Juraimi Nur Naqiyah,Binte Juraimi Nur Naqiyah</t>
  </si>
  <si>
    <t>914.41</t>
  </si>
  <si>
    <t>1118.00</t>
  </si>
  <si>
    <t>2022-01-30 05:02:19</t>
  </si>
  <si>
    <t>2021-11-22</t>
  </si>
  <si>
    <t>2307006</t>
  </si>
  <si>
    <t>新加坡富丽敦酒店</t>
  </si>
  <si>
    <t>Neo Pei Hua,Goh Kang Sheng Raymond</t>
  </si>
  <si>
    <t>2444.19</t>
  </si>
  <si>
    <t>2976.00</t>
  </si>
  <si>
    <t>2021-11-22 08:58:25</t>
  </si>
  <si>
    <t>2021-10-16</t>
  </si>
  <si>
    <t>2278325</t>
  </si>
  <si>
    <t>费城俱乐部会所酒店</t>
  </si>
  <si>
    <t>Rojas Andres</t>
  </si>
  <si>
    <t>3348.76</t>
  </si>
  <si>
    <t>4040.00</t>
  </si>
  <si>
    <t>2021-10-16 04:59:37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</si>
</sst>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44643</v>
      </c>
      <c r="G2" s="6">
        <v>44647</v>
      </c>
      <c r="H2" s="4">
        <v>1</v>
      </c>
      <c r="I2" s="4">
        <v>4</v>
      </c>
      <c r="J2" s="4">
        <v>4</v>
      </c>
      <c r="K2" s="4" t="s">
        <v>30</v>
      </c>
      <c r="L2" s="4">
        <v>4040</v>
      </c>
      <c r="M2" s="4">
        <v>4040</v>
      </c>
      <c r="N2" s="4" t="s">
        <v>31</v>
      </c>
      <c r="O2" s="4" t="s">
        <v>32</v>
      </c>
      <c r="P2" s="4" t="s">
        <v>33</v>
      </c>
      <c r="Q2" s="4">
        <v>0</v>
      </c>
      <c r="R2" s="7">
        <v>44485</v>
      </c>
      <c r="S2" s="6">
        <v>44650</v>
      </c>
      <c r="T2" s="4" t="s">
        <v>34</v>
      </c>
      <c r="U2" s="4">
        <v>4040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44646</v>
      </c>
      <c r="G3" s="6">
        <v>44647</v>
      </c>
      <c r="H3" s="4">
        <v>1</v>
      </c>
      <c r="I3" s="4">
        <v>1</v>
      </c>
      <c r="J3" s="4">
        <v>1</v>
      </c>
      <c r="K3" s="4" t="s">
        <v>30</v>
      </c>
      <c r="L3" s="4">
        <v>2976</v>
      </c>
      <c r="M3" s="4">
        <v>2976</v>
      </c>
      <c r="N3" s="4" t="s">
        <v>40</v>
      </c>
      <c r="O3" s="4" t="s">
        <v>32</v>
      </c>
      <c r="P3" s="4" t="s">
        <v>33</v>
      </c>
      <c r="Q3" s="4">
        <v>0</v>
      </c>
      <c r="R3" s="7">
        <v>44522</v>
      </c>
      <c r="S3" s="6">
        <v>44650</v>
      </c>
      <c r="T3" s="4" t="s">
        <v>34</v>
      </c>
      <c r="U3" s="4">
        <v>2976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44645</v>
      </c>
      <c r="G4" s="6">
        <v>44647</v>
      </c>
      <c r="H4" s="4">
        <v>1</v>
      </c>
      <c r="I4" s="4">
        <v>2</v>
      </c>
      <c r="J4" s="4">
        <v>2</v>
      </c>
      <c r="K4" s="4" t="s">
        <v>30</v>
      </c>
      <c r="L4" s="4">
        <v>1118</v>
      </c>
      <c r="M4" s="4">
        <v>1118</v>
      </c>
      <c r="N4" s="4" t="s">
        <v>46</v>
      </c>
      <c r="O4" s="4" t="s">
        <v>32</v>
      </c>
      <c r="P4" s="4" t="s">
        <v>33</v>
      </c>
      <c r="Q4" s="4">
        <v>0</v>
      </c>
      <c r="R4" s="7">
        <v>44591</v>
      </c>
      <c r="S4" s="6">
        <v>44650</v>
      </c>
      <c r="T4" s="4" t="s">
        <v>34</v>
      </c>
      <c r="U4" s="4">
        <v>1118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44645</v>
      </c>
      <c r="G5" s="6">
        <v>44647</v>
      </c>
      <c r="H5" s="4">
        <v>1</v>
      </c>
      <c r="I5" s="4">
        <v>2</v>
      </c>
      <c r="J5" s="4">
        <v>2</v>
      </c>
      <c r="K5" s="4" t="s">
        <v>30</v>
      </c>
      <c r="L5" s="4">
        <v>4232</v>
      </c>
      <c r="M5" s="4">
        <v>4232</v>
      </c>
      <c r="N5" s="4" t="s">
        <v>52</v>
      </c>
      <c r="O5" s="4" t="s">
        <v>32</v>
      </c>
      <c r="P5" s="4" t="s">
        <v>33</v>
      </c>
      <c r="Q5" s="4">
        <v>0</v>
      </c>
      <c r="R5" s="7">
        <v>44599</v>
      </c>
      <c r="S5" s="6">
        <v>44650</v>
      </c>
      <c r="T5" s="4" t="s">
        <v>34</v>
      </c>
      <c r="U5" s="4">
        <v>4232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44645</v>
      </c>
      <c r="G6" s="6">
        <v>44647</v>
      </c>
      <c r="H6" s="4">
        <v>1</v>
      </c>
      <c r="I6" s="4">
        <v>2</v>
      </c>
      <c r="J6" s="4">
        <v>2</v>
      </c>
      <c r="K6" s="4" t="s">
        <v>30</v>
      </c>
      <c r="L6" s="4">
        <v>-4232</v>
      </c>
      <c r="M6" s="4">
        <v>-4232</v>
      </c>
      <c r="N6" s="4" t="s">
        <v>52</v>
      </c>
      <c r="O6" s="4" t="s">
        <v>32</v>
      </c>
      <c r="P6" s="4" t="s">
        <v>33</v>
      </c>
      <c r="Q6" s="4">
        <v>0</v>
      </c>
      <c r="R6" s="7">
        <v>44599</v>
      </c>
      <c r="S6" s="6">
        <v>44650</v>
      </c>
      <c r="T6" s="4" t="s">
        <v>34</v>
      </c>
      <c r="U6" s="4">
        <v>-4232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44645</v>
      </c>
      <c r="G7" s="6">
        <v>44647</v>
      </c>
      <c r="H7" s="4">
        <v>1</v>
      </c>
      <c r="I7" s="4">
        <v>2</v>
      </c>
      <c r="J7" s="4">
        <v>2</v>
      </c>
      <c r="K7" s="4" t="s">
        <v>30</v>
      </c>
      <c r="L7" s="4">
        <v>1224</v>
      </c>
      <c r="M7" s="4">
        <v>1224</v>
      </c>
      <c r="N7" s="4" t="s">
        <v>59</v>
      </c>
      <c r="O7" s="4" t="s">
        <v>32</v>
      </c>
      <c r="P7" s="4" t="s">
        <v>33</v>
      </c>
      <c r="Q7" s="4">
        <v>0</v>
      </c>
      <c r="R7" s="7">
        <v>44602</v>
      </c>
      <c r="S7" s="6">
        <v>44650</v>
      </c>
      <c r="T7" s="4" t="s">
        <v>34</v>
      </c>
      <c r="U7" s="4">
        <v>1224</v>
      </c>
      <c r="V7" s="4">
        <v>0</v>
      </c>
      <c r="W7" s="4">
        <v>0</v>
      </c>
      <c r="X7" s="4" t="s">
        <v>60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44646</v>
      </c>
      <c r="G8" s="6">
        <v>44647</v>
      </c>
      <c r="H8" s="4">
        <v>1</v>
      </c>
      <c r="I8" s="4">
        <v>1</v>
      </c>
      <c r="J8" s="4">
        <v>1</v>
      </c>
      <c r="K8" s="4" t="s">
        <v>30</v>
      </c>
      <c r="L8" s="4">
        <v>1246</v>
      </c>
      <c r="M8" s="4">
        <v>1246</v>
      </c>
      <c r="N8" s="4" t="s">
        <v>64</v>
      </c>
      <c r="O8" s="4" t="s">
        <v>32</v>
      </c>
      <c r="P8" s="4" t="s">
        <v>33</v>
      </c>
      <c r="Q8" s="4">
        <v>0</v>
      </c>
      <c r="R8" s="7">
        <v>44617</v>
      </c>
      <c r="S8" s="6">
        <v>44650</v>
      </c>
      <c r="T8" s="4" t="s">
        <v>34</v>
      </c>
      <c r="U8" s="4">
        <v>1246</v>
      </c>
      <c r="V8" s="4">
        <v>0</v>
      </c>
      <c r="W8" s="4">
        <v>0</v>
      </c>
      <c r="X8" s="4" t="s">
        <v>65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55</v>
      </c>
      <c r="D9" s="4" t="s">
        <v>62</v>
      </c>
      <c r="E9" s="4" t="s">
        <v>63</v>
      </c>
      <c r="F9" s="6">
        <v>44646</v>
      </c>
      <c r="G9" s="6">
        <v>44647</v>
      </c>
      <c r="H9" s="4">
        <v>1</v>
      </c>
      <c r="I9" s="4">
        <v>1</v>
      </c>
      <c r="J9" s="4">
        <v>1</v>
      </c>
      <c r="K9" s="4" t="s">
        <v>30</v>
      </c>
      <c r="L9" s="4">
        <v>-1246</v>
      </c>
      <c r="M9" s="4">
        <v>-1246</v>
      </c>
      <c r="N9" s="4" t="s">
        <v>64</v>
      </c>
      <c r="O9" s="4" t="s">
        <v>32</v>
      </c>
      <c r="P9" s="4" t="s">
        <v>33</v>
      </c>
      <c r="Q9" s="4">
        <v>0</v>
      </c>
      <c r="R9" s="7">
        <v>44617</v>
      </c>
      <c r="S9" s="6">
        <v>44650</v>
      </c>
      <c r="T9" s="4" t="s">
        <v>34</v>
      </c>
      <c r="U9" s="4">
        <v>-1246</v>
      </c>
      <c r="V9" s="4">
        <v>0</v>
      </c>
      <c r="W9" s="4">
        <v>0</v>
      </c>
      <c r="X9" s="4" t="s">
        <v>65</v>
      </c>
      <c r="Y9" s="4" t="s">
        <v>60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44646</v>
      </c>
      <c r="G10" s="6">
        <v>44647</v>
      </c>
      <c r="H10" s="4">
        <v>1</v>
      </c>
      <c r="I10" s="4">
        <v>1</v>
      </c>
      <c r="J10" s="4">
        <v>1</v>
      </c>
      <c r="K10" s="4" t="s">
        <v>30</v>
      </c>
      <c r="L10" s="4">
        <v>1684</v>
      </c>
      <c r="M10" s="4">
        <v>1684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44633</v>
      </c>
      <c r="S10" s="6">
        <v>44650</v>
      </c>
      <c r="T10" s="4" t="s">
        <v>34</v>
      </c>
      <c r="U10" s="4">
        <v>1684</v>
      </c>
      <c r="V10" s="4">
        <v>0</v>
      </c>
      <c r="W10" s="4">
        <v>0</v>
      </c>
      <c r="X10" s="4" t="s">
        <v>60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44646</v>
      </c>
      <c r="G11" s="6">
        <v>44647</v>
      </c>
      <c r="H11" s="4">
        <v>1</v>
      </c>
      <c r="I11" s="4">
        <v>1</v>
      </c>
      <c r="J11" s="4">
        <v>1</v>
      </c>
      <c r="K11" s="4" t="s">
        <v>30</v>
      </c>
      <c r="L11" s="4">
        <v>2684</v>
      </c>
      <c r="M11" s="4">
        <v>2684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44634</v>
      </c>
      <c r="S11" s="6">
        <v>44650</v>
      </c>
      <c r="T11" s="4" t="s">
        <v>34</v>
      </c>
      <c r="U11" s="4">
        <v>2684</v>
      </c>
      <c r="V11" s="4">
        <v>0</v>
      </c>
      <c r="W11" s="4">
        <v>0</v>
      </c>
      <c r="X11" s="4" t="s">
        <v>75</v>
      </c>
      <c r="Y11" s="4" t="s">
        <v>60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44646</v>
      </c>
      <c r="G12" s="6">
        <v>44647</v>
      </c>
      <c r="H12" s="4">
        <v>1</v>
      </c>
      <c r="I12" s="4">
        <v>1</v>
      </c>
      <c r="J12" s="4">
        <v>1</v>
      </c>
      <c r="K12" s="4" t="s">
        <v>30</v>
      </c>
      <c r="L12" s="4">
        <v>1649</v>
      </c>
      <c r="M12" s="4">
        <v>1649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44637</v>
      </c>
      <c r="S12" s="6">
        <v>44650</v>
      </c>
      <c r="T12" s="4" t="s">
        <v>34</v>
      </c>
      <c r="U12" s="4">
        <v>1649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44646</v>
      </c>
      <c r="G13" s="6">
        <v>44647</v>
      </c>
      <c r="H13" s="4">
        <v>1</v>
      </c>
      <c r="I13" s="4">
        <v>1</v>
      </c>
      <c r="J13" s="4">
        <v>1</v>
      </c>
      <c r="K13" s="4" t="s">
        <v>30</v>
      </c>
      <c r="L13" s="4">
        <v>1302</v>
      </c>
      <c r="M13" s="4">
        <v>1302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44639</v>
      </c>
      <c r="S13" s="6">
        <v>44650</v>
      </c>
      <c r="T13" s="4" t="s">
        <v>34</v>
      </c>
      <c r="U13" s="4">
        <v>1302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44646</v>
      </c>
      <c r="G14" s="6">
        <v>44647</v>
      </c>
      <c r="H14" s="4">
        <v>1</v>
      </c>
      <c r="I14" s="4">
        <v>1</v>
      </c>
      <c r="J14" s="4">
        <v>1</v>
      </c>
      <c r="K14" s="4" t="s">
        <v>30</v>
      </c>
      <c r="L14" s="4">
        <v>684</v>
      </c>
      <c r="M14" s="4">
        <v>684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44640</v>
      </c>
      <c r="S14" s="6">
        <v>44650</v>
      </c>
      <c r="T14" s="4" t="s">
        <v>34</v>
      </c>
      <c r="U14" s="4">
        <v>684</v>
      </c>
      <c r="V14" s="4">
        <v>0</v>
      </c>
      <c r="W14" s="4">
        <v>0</v>
      </c>
      <c r="X14" s="4" t="s">
        <v>60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44646</v>
      </c>
      <c r="G15" s="6">
        <v>44647</v>
      </c>
      <c r="H15" s="4">
        <v>1</v>
      </c>
      <c r="I15" s="4">
        <v>1</v>
      </c>
      <c r="J15" s="4">
        <v>1</v>
      </c>
      <c r="K15" s="4" t="s">
        <v>30</v>
      </c>
      <c r="L15" s="4">
        <v>2629</v>
      </c>
      <c r="M15" s="4">
        <v>2629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44641</v>
      </c>
      <c r="S15" s="6">
        <v>44650</v>
      </c>
      <c r="T15" s="4" t="s">
        <v>34</v>
      </c>
      <c r="U15" s="4">
        <v>2629</v>
      </c>
      <c r="V15" s="4">
        <v>0</v>
      </c>
      <c r="W15" s="4">
        <v>0</v>
      </c>
      <c r="X15" s="4" t="s">
        <v>60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44646</v>
      </c>
      <c r="G16" s="6">
        <v>44647</v>
      </c>
      <c r="H16" s="4">
        <v>1</v>
      </c>
      <c r="I16" s="4">
        <v>1</v>
      </c>
      <c r="J16" s="4">
        <v>1</v>
      </c>
      <c r="K16" s="4" t="s">
        <v>30</v>
      </c>
      <c r="L16" s="4">
        <v>465</v>
      </c>
      <c r="M16" s="4">
        <v>465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44641</v>
      </c>
      <c r="S16" s="6">
        <v>44650</v>
      </c>
      <c r="T16" s="4" t="s">
        <v>34</v>
      </c>
      <c r="U16" s="4">
        <v>465</v>
      </c>
      <c r="V16" s="4">
        <v>0</v>
      </c>
      <c r="W16" s="4">
        <v>0</v>
      </c>
      <c r="X16" s="4" t="s">
        <v>60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44646</v>
      </c>
      <c r="G17" s="6">
        <v>44647</v>
      </c>
      <c r="H17" s="4">
        <v>1</v>
      </c>
      <c r="I17" s="4">
        <v>1</v>
      </c>
      <c r="J17" s="4">
        <v>1</v>
      </c>
      <c r="K17" s="4" t="s">
        <v>30</v>
      </c>
      <c r="L17" s="4">
        <v>414</v>
      </c>
      <c r="M17" s="4">
        <v>414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44642</v>
      </c>
      <c r="S17" s="6">
        <v>44650</v>
      </c>
      <c r="T17" s="4" t="s">
        <v>34</v>
      </c>
      <c r="U17" s="4">
        <v>414</v>
      </c>
      <c r="V17" s="4">
        <v>0</v>
      </c>
      <c r="W17" s="4">
        <v>0</v>
      </c>
      <c r="X17" s="4" t="s">
        <v>60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44645</v>
      </c>
      <c r="G18" s="6">
        <v>44647</v>
      </c>
      <c r="H18" s="4">
        <v>1</v>
      </c>
      <c r="I18" s="4">
        <v>2</v>
      </c>
      <c r="J18" s="4">
        <v>2</v>
      </c>
      <c r="K18" s="4" t="s">
        <v>30</v>
      </c>
      <c r="L18" s="4">
        <v>1244</v>
      </c>
      <c r="M18" s="4">
        <v>1244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44643</v>
      </c>
      <c r="S18" s="6">
        <v>44650</v>
      </c>
      <c r="T18" s="4" t="s">
        <v>34</v>
      </c>
      <c r="U18" s="4">
        <v>1244</v>
      </c>
      <c r="V18" s="4">
        <v>0</v>
      </c>
      <c r="W18" s="4">
        <v>0</v>
      </c>
      <c r="X18" s="4" t="s">
        <v>60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44645</v>
      </c>
      <c r="G19" s="6">
        <v>44647</v>
      </c>
      <c r="H19" s="4">
        <v>1</v>
      </c>
      <c r="I19" s="4">
        <v>2</v>
      </c>
      <c r="J19" s="4">
        <v>2</v>
      </c>
      <c r="K19" s="4" t="s">
        <v>30</v>
      </c>
      <c r="L19" s="4">
        <v>3250</v>
      </c>
      <c r="M19" s="4">
        <v>3250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44644</v>
      </c>
      <c r="S19" s="6">
        <v>44650</v>
      </c>
      <c r="T19" s="4" t="s">
        <v>34</v>
      </c>
      <c r="U19" s="4">
        <v>3250</v>
      </c>
      <c r="V19" s="4">
        <v>0</v>
      </c>
      <c r="W19" s="4">
        <v>0</v>
      </c>
      <c r="X19" s="4" t="s">
        <v>60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44646</v>
      </c>
      <c r="G20" s="6">
        <v>44647</v>
      </c>
      <c r="H20" s="4">
        <v>1</v>
      </c>
      <c r="I20" s="4">
        <v>1</v>
      </c>
      <c r="J20" s="4">
        <v>1</v>
      </c>
      <c r="K20" s="4" t="s">
        <v>30</v>
      </c>
      <c r="L20" s="4">
        <v>740</v>
      </c>
      <c r="M20" s="4">
        <v>740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44644</v>
      </c>
      <c r="S20" s="6">
        <v>44650</v>
      </c>
      <c r="T20" s="4" t="s">
        <v>34</v>
      </c>
      <c r="U20" s="4">
        <v>740</v>
      </c>
      <c r="V20" s="4">
        <v>0</v>
      </c>
      <c r="W20" s="4">
        <v>0</v>
      </c>
      <c r="X20" s="4" t="s">
        <v>60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44646</v>
      </c>
      <c r="G21" s="6">
        <v>44647</v>
      </c>
      <c r="H21" s="4">
        <v>1</v>
      </c>
      <c r="I21" s="4">
        <v>1</v>
      </c>
      <c r="J21" s="4">
        <v>1</v>
      </c>
      <c r="K21" s="4" t="s">
        <v>30</v>
      </c>
      <c r="L21" s="4">
        <v>271</v>
      </c>
      <c r="M21" s="4">
        <v>271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44644</v>
      </c>
      <c r="S21" s="6">
        <v>44650</v>
      </c>
      <c r="T21" s="4" t="s">
        <v>34</v>
      </c>
      <c r="U21" s="4">
        <v>271</v>
      </c>
      <c r="V21" s="4">
        <v>0</v>
      </c>
      <c r="W21" s="4">
        <v>0</v>
      </c>
      <c r="X21" s="4" t="s">
        <v>60</v>
      </c>
      <c r="Y21" s="4" t="s">
        <v>60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44646</v>
      </c>
      <c r="G22" s="6">
        <v>44647</v>
      </c>
      <c r="H22" s="4">
        <v>1</v>
      </c>
      <c r="I22" s="4">
        <v>1</v>
      </c>
      <c r="J22" s="4">
        <v>1</v>
      </c>
      <c r="K22" s="4" t="s">
        <v>30</v>
      </c>
      <c r="L22" s="4">
        <v>233</v>
      </c>
      <c r="M22" s="4">
        <v>233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44644</v>
      </c>
      <c r="S22" s="6">
        <v>44650</v>
      </c>
      <c r="T22" s="4" t="s">
        <v>34</v>
      </c>
      <c r="U22" s="4">
        <v>233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44646</v>
      </c>
      <c r="G23" s="6">
        <v>44647</v>
      </c>
      <c r="H23" s="4">
        <v>1</v>
      </c>
      <c r="I23" s="4">
        <v>1</v>
      </c>
      <c r="J23" s="4">
        <v>1</v>
      </c>
      <c r="K23" s="4" t="s">
        <v>30</v>
      </c>
      <c r="L23" s="4">
        <v>271</v>
      </c>
      <c r="M23" s="4">
        <v>271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44644</v>
      </c>
      <c r="S23" s="6">
        <v>44650</v>
      </c>
      <c r="T23" s="4" t="s">
        <v>34</v>
      </c>
      <c r="U23" s="4">
        <v>271</v>
      </c>
      <c r="V23" s="4">
        <v>0</v>
      </c>
      <c r="W23" s="4">
        <v>0</v>
      </c>
      <c r="X23" s="4" t="s">
        <v>135</v>
      </c>
      <c r="Y23" s="4" t="s">
        <v>60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44646</v>
      </c>
      <c r="G24" s="6">
        <v>44647</v>
      </c>
      <c r="H24" s="4">
        <v>1</v>
      </c>
      <c r="I24" s="4">
        <v>1</v>
      </c>
      <c r="J24" s="4">
        <v>1</v>
      </c>
      <c r="K24" s="4" t="s">
        <v>30</v>
      </c>
      <c r="L24" s="4">
        <v>507</v>
      </c>
      <c r="M24" s="4">
        <v>507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44644</v>
      </c>
      <c r="S24" s="6">
        <v>44650</v>
      </c>
      <c r="T24" s="4" t="s">
        <v>34</v>
      </c>
      <c r="U24" s="4">
        <v>507</v>
      </c>
      <c r="V24" s="4">
        <v>0</v>
      </c>
      <c r="W24" s="4">
        <v>0</v>
      </c>
      <c r="X24" s="4" t="s">
        <v>60</v>
      </c>
      <c r="Y24" s="4" t="s">
        <v>60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44645</v>
      </c>
      <c r="G25" s="6">
        <v>44647</v>
      </c>
      <c r="H25" s="4">
        <v>1</v>
      </c>
      <c r="I25" s="4">
        <v>2</v>
      </c>
      <c r="J25" s="4">
        <v>2</v>
      </c>
      <c r="K25" s="4" t="s">
        <v>30</v>
      </c>
      <c r="L25" s="4">
        <v>3030</v>
      </c>
      <c r="M25" s="4">
        <v>3030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44644</v>
      </c>
      <c r="S25" s="6">
        <v>44650</v>
      </c>
      <c r="T25" s="4" t="s">
        <v>34</v>
      </c>
      <c r="U25" s="4">
        <v>3030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44645</v>
      </c>
      <c r="G26" s="6">
        <v>44647</v>
      </c>
      <c r="H26" s="4">
        <v>1</v>
      </c>
      <c r="I26" s="4">
        <v>2</v>
      </c>
      <c r="J26" s="4">
        <v>2</v>
      </c>
      <c r="K26" s="4" t="s">
        <v>30</v>
      </c>
      <c r="L26" s="4">
        <v>3376</v>
      </c>
      <c r="M26" s="4">
        <v>3376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44644</v>
      </c>
      <c r="S26" s="6">
        <v>44650</v>
      </c>
      <c r="T26" s="4" t="s">
        <v>34</v>
      </c>
      <c r="U26" s="4">
        <v>3376</v>
      </c>
      <c r="V26" s="4">
        <v>0</v>
      </c>
      <c r="W26" s="4">
        <v>0</v>
      </c>
      <c r="X26" s="4" t="s">
        <v>60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44646</v>
      </c>
      <c r="G27" s="6">
        <v>44647</v>
      </c>
      <c r="H27" s="4">
        <v>1</v>
      </c>
      <c r="I27" s="4">
        <v>1</v>
      </c>
      <c r="J27" s="4">
        <v>1</v>
      </c>
      <c r="K27" s="4" t="s">
        <v>30</v>
      </c>
      <c r="L27" s="4">
        <v>727</v>
      </c>
      <c r="M27" s="4">
        <v>727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44644</v>
      </c>
      <c r="S27" s="6">
        <v>44650</v>
      </c>
      <c r="T27" s="4" t="s">
        <v>34</v>
      </c>
      <c r="U27" s="4">
        <v>727</v>
      </c>
      <c r="V27" s="4">
        <v>0</v>
      </c>
      <c r="W27" s="4">
        <v>0</v>
      </c>
      <c r="X27" s="4" t="s">
        <v>60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44646</v>
      </c>
      <c r="G28" s="6">
        <v>44647</v>
      </c>
      <c r="H28" s="4">
        <v>1</v>
      </c>
      <c r="I28" s="4">
        <v>1</v>
      </c>
      <c r="J28" s="4">
        <v>1</v>
      </c>
      <c r="K28" s="4" t="s">
        <v>30</v>
      </c>
      <c r="L28" s="4">
        <v>253</v>
      </c>
      <c r="M28" s="4">
        <v>253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44645</v>
      </c>
      <c r="S28" s="6">
        <v>44650</v>
      </c>
      <c r="T28" s="4" t="s">
        <v>34</v>
      </c>
      <c r="U28" s="4">
        <v>253</v>
      </c>
      <c r="V28" s="4">
        <v>0</v>
      </c>
      <c r="W28" s="4">
        <v>0</v>
      </c>
      <c r="X28" s="4" t="s">
        <v>160</v>
      </c>
      <c r="Y28" s="4" t="s">
        <v>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44646</v>
      </c>
      <c r="G29" s="6">
        <v>44647</v>
      </c>
      <c r="H29" s="4">
        <v>1</v>
      </c>
      <c r="I29" s="4">
        <v>1</v>
      </c>
      <c r="J29" s="4">
        <v>1</v>
      </c>
      <c r="K29" s="4" t="s">
        <v>30</v>
      </c>
      <c r="L29" s="4">
        <v>272</v>
      </c>
      <c r="M29" s="4">
        <v>272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44645</v>
      </c>
      <c r="S29" s="6">
        <v>44650</v>
      </c>
      <c r="T29" s="4" t="s">
        <v>34</v>
      </c>
      <c r="U29" s="4">
        <v>272</v>
      </c>
      <c r="V29" s="4">
        <v>0</v>
      </c>
      <c r="W29" s="4">
        <v>0</v>
      </c>
      <c r="X29" s="4" t="s">
        <v>165</v>
      </c>
      <c r="Y29" s="4" t="s">
        <v>60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125</v>
      </c>
      <c r="F30" s="6">
        <v>44646</v>
      </c>
      <c r="G30" s="6">
        <v>44647</v>
      </c>
      <c r="H30" s="4">
        <v>1</v>
      </c>
      <c r="I30" s="4">
        <v>1</v>
      </c>
      <c r="J30" s="4">
        <v>1</v>
      </c>
      <c r="K30" s="4" t="s">
        <v>30</v>
      </c>
      <c r="L30" s="4">
        <v>758</v>
      </c>
      <c r="M30" s="4">
        <v>758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44645</v>
      </c>
      <c r="S30" s="6">
        <v>44650</v>
      </c>
      <c r="T30" s="4" t="s">
        <v>34</v>
      </c>
      <c r="U30" s="4">
        <v>758</v>
      </c>
      <c r="V30" s="4">
        <v>0</v>
      </c>
      <c r="W30" s="4">
        <v>0</v>
      </c>
      <c r="X30" s="4" t="s">
        <v>60</v>
      </c>
      <c r="Y30" s="4" t="s">
        <v>169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44645</v>
      </c>
      <c r="G31" s="6">
        <v>44647</v>
      </c>
      <c r="H31" s="4">
        <v>1</v>
      </c>
      <c r="I31" s="4">
        <v>2</v>
      </c>
      <c r="J31" s="4">
        <v>2</v>
      </c>
      <c r="K31" s="4" t="s">
        <v>30</v>
      </c>
      <c r="L31" s="4">
        <v>1382</v>
      </c>
      <c r="M31" s="4">
        <v>1382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44645</v>
      </c>
      <c r="S31" s="6">
        <v>44650</v>
      </c>
      <c r="T31" s="4" t="s">
        <v>34</v>
      </c>
      <c r="U31" s="4">
        <v>1382</v>
      </c>
      <c r="V31" s="4">
        <v>0</v>
      </c>
      <c r="W31" s="4">
        <v>0</v>
      </c>
      <c r="X31" s="4" t="s">
        <v>60</v>
      </c>
      <c r="Y31" s="4" t="s">
        <v>174</v>
      </c>
    </row>
    <row r="32" s="4" customFormat="1" spans="1:25">
      <c r="A32" s="4" t="s">
        <v>161</v>
      </c>
      <c r="B32" s="4" t="s">
        <v>26</v>
      </c>
      <c r="C32" s="4" t="s">
        <v>55</v>
      </c>
      <c r="D32" s="4" t="s">
        <v>162</v>
      </c>
      <c r="E32" s="4" t="s">
        <v>163</v>
      </c>
      <c r="F32" s="6">
        <v>44646</v>
      </c>
      <c r="G32" s="6">
        <v>44647</v>
      </c>
      <c r="H32" s="4">
        <v>1</v>
      </c>
      <c r="I32" s="4">
        <v>1</v>
      </c>
      <c r="J32" s="4">
        <v>1</v>
      </c>
      <c r="K32" s="4" t="s">
        <v>30</v>
      </c>
      <c r="L32" s="4">
        <v>-272</v>
      </c>
      <c r="M32" s="4">
        <v>-272</v>
      </c>
      <c r="N32" s="4" t="s">
        <v>164</v>
      </c>
      <c r="O32" s="4" t="s">
        <v>32</v>
      </c>
      <c r="P32" s="4" t="s">
        <v>33</v>
      </c>
      <c r="Q32" s="4">
        <v>0</v>
      </c>
      <c r="R32" s="7">
        <v>44645</v>
      </c>
      <c r="S32" s="6">
        <v>44650</v>
      </c>
      <c r="T32" s="4" t="s">
        <v>34</v>
      </c>
      <c r="U32" s="4">
        <v>-272</v>
      </c>
      <c r="V32" s="4">
        <v>0</v>
      </c>
      <c r="W32" s="4">
        <v>0</v>
      </c>
      <c r="X32" s="4" t="s">
        <v>165</v>
      </c>
      <c r="Y32" s="4" t="s">
        <v>60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100</v>
      </c>
      <c r="F33" s="6">
        <v>44646</v>
      </c>
      <c r="G33" s="6">
        <v>44647</v>
      </c>
      <c r="H33" s="4">
        <v>1</v>
      </c>
      <c r="I33" s="4">
        <v>1</v>
      </c>
      <c r="J33" s="4">
        <v>1</v>
      </c>
      <c r="K33" s="4" t="s">
        <v>30</v>
      </c>
      <c r="L33" s="4">
        <v>393</v>
      </c>
      <c r="M33" s="4">
        <v>393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44646</v>
      </c>
      <c r="S33" s="6">
        <v>44650</v>
      </c>
      <c r="T33" s="4" t="s">
        <v>34</v>
      </c>
      <c r="U33" s="4">
        <v>393</v>
      </c>
      <c r="V33" s="4">
        <v>0</v>
      </c>
      <c r="W33" s="4">
        <v>0</v>
      </c>
      <c r="X33" s="4" t="s">
        <v>60</v>
      </c>
      <c r="Y33" s="4" t="s">
        <v>178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44646</v>
      </c>
      <c r="G34" s="6">
        <v>44647</v>
      </c>
      <c r="H34" s="4">
        <v>1</v>
      </c>
      <c r="I34" s="4">
        <v>1</v>
      </c>
      <c r="J34" s="4">
        <v>1</v>
      </c>
      <c r="K34" s="4" t="s">
        <v>30</v>
      </c>
      <c r="L34" s="4">
        <v>498</v>
      </c>
      <c r="M34" s="4">
        <v>498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44646</v>
      </c>
      <c r="S34" s="6">
        <v>44650</v>
      </c>
      <c r="T34" s="4" t="s">
        <v>34</v>
      </c>
      <c r="U34" s="4">
        <v>498</v>
      </c>
      <c r="V34" s="4">
        <v>0</v>
      </c>
      <c r="W34" s="4">
        <v>0</v>
      </c>
      <c r="X34" s="4" t="s">
        <v>183</v>
      </c>
      <c r="Y34" s="4" t="s">
        <v>60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44646</v>
      </c>
      <c r="G35" s="6">
        <v>44647</v>
      </c>
      <c r="H35" s="4">
        <v>2</v>
      </c>
      <c r="I35" s="4">
        <v>1</v>
      </c>
      <c r="J35" s="4">
        <v>2</v>
      </c>
      <c r="K35" s="4" t="s">
        <v>30</v>
      </c>
      <c r="L35" s="4">
        <v>774</v>
      </c>
      <c r="M35" s="4">
        <v>774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44646</v>
      </c>
      <c r="S35" s="6">
        <v>44650</v>
      </c>
      <c r="T35" s="4" t="s">
        <v>34</v>
      </c>
      <c r="U35" s="4">
        <v>774</v>
      </c>
      <c r="V35" s="4">
        <v>0</v>
      </c>
      <c r="W35" s="4">
        <v>0</v>
      </c>
      <c r="X35" s="4" t="s">
        <v>60</v>
      </c>
      <c r="Y35" s="4" t="s">
        <v>188</v>
      </c>
    </row>
    <row r="36" s="4" customFormat="1" spans="1:25">
      <c r="A36" s="4" t="s">
        <v>179</v>
      </c>
      <c r="B36" s="4" t="s">
        <v>26</v>
      </c>
      <c r="C36" s="4" t="s">
        <v>55</v>
      </c>
      <c r="D36" s="4" t="s">
        <v>180</v>
      </c>
      <c r="E36" s="4" t="s">
        <v>181</v>
      </c>
      <c r="F36" s="6">
        <v>44646</v>
      </c>
      <c r="G36" s="6">
        <v>44647</v>
      </c>
      <c r="H36" s="4">
        <v>1</v>
      </c>
      <c r="I36" s="4">
        <v>1</v>
      </c>
      <c r="J36" s="4">
        <v>1</v>
      </c>
      <c r="K36" s="4" t="s">
        <v>30</v>
      </c>
      <c r="L36" s="4">
        <v>-498</v>
      </c>
      <c r="M36" s="4">
        <v>-498</v>
      </c>
      <c r="N36" s="4" t="s">
        <v>182</v>
      </c>
      <c r="O36" s="4" t="s">
        <v>32</v>
      </c>
      <c r="P36" s="4" t="s">
        <v>33</v>
      </c>
      <c r="Q36" s="4">
        <v>0</v>
      </c>
      <c r="R36" s="7">
        <v>44646</v>
      </c>
      <c r="S36" s="6">
        <v>44650</v>
      </c>
      <c r="T36" s="4" t="s">
        <v>34</v>
      </c>
      <c r="U36" s="4">
        <v>-498</v>
      </c>
      <c r="V36" s="4">
        <v>0</v>
      </c>
      <c r="W36" s="4">
        <v>0</v>
      </c>
      <c r="X36" s="4" t="s">
        <v>183</v>
      </c>
      <c r="Y36" s="4" t="s">
        <v>60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44646</v>
      </c>
      <c r="G37" s="6">
        <v>44647</v>
      </c>
      <c r="H37" s="4">
        <v>1</v>
      </c>
      <c r="I37" s="4">
        <v>1</v>
      </c>
      <c r="J37" s="4">
        <v>1</v>
      </c>
      <c r="K37" s="4" t="s">
        <v>30</v>
      </c>
      <c r="L37" s="4">
        <v>1017</v>
      </c>
      <c r="M37" s="4">
        <v>1017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44646</v>
      </c>
      <c r="S37" s="6">
        <v>44650</v>
      </c>
      <c r="T37" s="4" t="s">
        <v>34</v>
      </c>
      <c r="U37" s="4">
        <v>1017</v>
      </c>
      <c r="V37" s="4">
        <v>0</v>
      </c>
      <c r="W37" s="4">
        <v>0</v>
      </c>
      <c r="X37" s="4" t="s">
        <v>193</v>
      </c>
      <c r="Y37" s="4" t="s">
        <v>194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197</v>
      </c>
      <c r="F38" s="6">
        <v>44646</v>
      </c>
      <c r="G38" s="6">
        <v>44647</v>
      </c>
      <c r="H38" s="4">
        <v>1</v>
      </c>
      <c r="I38" s="4">
        <v>1</v>
      </c>
      <c r="J38" s="4">
        <v>1</v>
      </c>
      <c r="K38" s="4" t="s">
        <v>30</v>
      </c>
      <c r="L38" s="4">
        <v>1400</v>
      </c>
      <c r="M38" s="4">
        <v>1400</v>
      </c>
      <c r="N38" s="4" t="s">
        <v>198</v>
      </c>
      <c r="O38" s="4" t="s">
        <v>32</v>
      </c>
      <c r="P38" s="4" t="s">
        <v>33</v>
      </c>
      <c r="Q38" s="4">
        <v>0</v>
      </c>
      <c r="R38" s="7">
        <v>44646</v>
      </c>
      <c r="S38" s="6">
        <v>44650</v>
      </c>
      <c r="T38" s="4" t="s">
        <v>34</v>
      </c>
      <c r="U38" s="4">
        <v>1400</v>
      </c>
      <c r="V38" s="4">
        <v>0</v>
      </c>
      <c r="W38" s="4">
        <v>0</v>
      </c>
      <c r="X38" s="4" t="s">
        <v>199</v>
      </c>
      <c r="Y38" s="4" t="s">
        <v>60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44646</v>
      </c>
      <c r="G39" s="6">
        <v>44647</v>
      </c>
      <c r="H39" s="4">
        <v>1</v>
      </c>
      <c r="I39" s="4">
        <v>1</v>
      </c>
      <c r="J39" s="4">
        <v>1</v>
      </c>
      <c r="K39" s="4" t="s">
        <v>30</v>
      </c>
      <c r="L39" s="4">
        <v>1018</v>
      </c>
      <c r="M39" s="4">
        <v>1018</v>
      </c>
      <c r="N39" s="4" t="s">
        <v>203</v>
      </c>
      <c r="O39" s="4" t="s">
        <v>32</v>
      </c>
      <c r="P39" s="4" t="s">
        <v>33</v>
      </c>
      <c r="Q39" s="4">
        <v>0</v>
      </c>
      <c r="R39" s="7">
        <v>44646</v>
      </c>
      <c r="S39" s="6">
        <v>44650</v>
      </c>
      <c r="T39" s="4" t="s">
        <v>34</v>
      </c>
      <c r="U39" s="4">
        <v>1018</v>
      </c>
      <c r="V39" s="4">
        <v>0</v>
      </c>
      <c r="W39" s="4">
        <v>0</v>
      </c>
      <c r="X39" s="4" t="s">
        <v>204</v>
      </c>
      <c r="Y39" s="4" t="s">
        <v>60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44646</v>
      </c>
      <c r="G40" s="6">
        <v>44647</v>
      </c>
      <c r="H40" s="4">
        <v>1</v>
      </c>
      <c r="I40" s="4">
        <v>1</v>
      </c>
      <c r="J40" s="4">
        <v>1</v>
      </c>
      <c r="K40" s="4" t="s">
        <v>30</v>
      </c>
      <c r="L40" s="4">
        <v>358</v>
      </c>
      <c r="M40" s="4">
        <v>358</v>
      </c>
      <c r="N40" s="4" t="s">
        <v>208</v>
      </c>
      <c r="O40" s="4" t="s">
        <v>32</v>
      </c>
      <c r="P40" s="4" t="s">
        <v>33</v>
      </c>
      <c r="Q40" s="4">
        <v>0</v>
      </c>
      <c r="R40" s="7">
        <v>44646</v>
      </c>
      <c r="S40" s="6">
        <v>44650</v>
      </c>
      <c r="T40" s="4" t="s">
        <v>34</v>
      </c>
      <c r="U40" s="4">
        <v>358</v>
      </c>
      <c r="V40" s="4">
        <v>0</v>
      </c>
      <c r="W40" s="4">
        <v>0</v>
      </c>
      <c r="X40" s="4" t="s">
        <v>60</v>
      </c>
      <c r="Y40" s="4" t="s">
        <v>60</v>
      </c>
    </row>
    <row r="41" s="4" customFormat="1" spans="1:25">
      <c r="A41" s="4" t="s">
        <v>209</v>
      </c>
      <c r="B41" s="4" t="s">
        <v>26</v>
      </c>
      <c r="C41" s="4" t="s">
        <v>27</v>
      </c>
      <c r="D41" s="4" t="s">
        <v>210</v>
      </c>
      <c r="E41" s="4" t="s">
        <v>211</v>
      </c>
      <c r="F41" s="6">
        <v>44646</v>
      </c>
      <c r="G41" s="6">
        <v>44647</v>
      </c>
      <c r="H41" s="4">
        <v>1</v>
      </c>
      <c r="I41" s="4">
        <v>1</v>
      </c>
      <c r="J41" s="4">
        <v>1</v>
      </c>
      <c r="K41" s="4" t="s">
        <v>30</v>
      </c>
      <c r="L41" s="4">
        <v>435</v>
      </c>
      <c r="M41" s="4">
        <v>435</v>
      </c>
      <c r="N41" s="4" t="s">
        <v>212</v>
      </c>
      <c r="O41" s="4" t="s">
        <v>32</v>
      </c>
      <c r="P41" s="4" t="s">
        <v>33</v>
      </c>
      <c r="Q41" s="4">
        <v>0</v>
      </c>
      <c r="R41" s="7">
        <v>44646</v>
      </c>
      <c r="S41" s="6">
        <v>44650</v>
      </c>
      <c r="T41" s="4" t="s">
        <v>34</v>
      </c>
      <c r="U41" s="4">
        <v>435</v>
      </c>
      <c r="V41" s="4">
        <v>0</v>
      </c>
      <c r="W41" s="4">
        <v>0</v>
      </c>
      <c r="X41" s="4" t="s">
        <v>60</v>
      </c>
      <c r="Y41" s="4" t="s">
        <v>213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workbookViewId="0">
      <selection activeCell="A43" sqref="A43:A44"/>
    </sheetView>
  </sheetViews>
  <sheetFormatPr defaultColWidth="9" defaultRowHeight="13.5"/>
  <cols>
    <col min="1" max="1" width="12.625" style="4"/>
    <col min="2" max="3" width="10.375" style="4"/>
    <col min="4" max="6" width="9" style="4"/>
    <col min="7" max="7" width="9.375" style="4"/>
    <col min="8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214</v>
      </c>
    </row>
    <row r="2" s="4" customFormat="1" spans="1:9">
      <c r="A2" s="5">
        <v>16561538185</v>
      </c>
      <c r="B2" s="6">
        <v>44643</v>
      </c>
      <c r="C2" s="6">
        <v>44647</v>
      </c>
      <c r="D2" s="4">
        <v>4040</v>
      </c>
      <c r="E2" s="4" t="str">
        <f>VLOOKUP(A2,HOP!A:L,12,0)</f>
        <v>4040.00</v>
      </c>
      <c r="F2" s="4" t="str">
        <f>VLOOKUP(A2,HOP!A:C,3,0)</f>
        <v>2278325</v>
      </c>
      <c r="G2" s="4">
        <f>D2-E2</f>
        <v>0</v>
      </c>
      <c r="H2" s="4" t="str">
        <f>$H$1&amp;F2</f>
        <v>，2278325</v>
      </c>
      <c r="I2" s="4" t="str">
        <f>VLOOKUP(A2,HOP!A:U,21,0)</f>
        <v>直连</v>
      </c>
    </row>
    <row r="3" s="4" customFormat="1" spans="1:9">
      <c r="A3" s="5">
        <v>16840147741</v>
      </c>
      <c r="B3" s="6">
        <v>44646</v>
      </c>
      <c r="C3" s="6">
        <v>44647</v>
      </c>
      <c r="D3" s="4">
        <v>2976</v>
      </c>
      <c r="E3" s="4" t="str">
        <f>VLOOKUP(A3,HOP!A:L,12,0)</f>
        <v>2976.00</v>
      </c>
      <c r="F3" s="4" t="str">
        <f>VLOOKUP(A3,HOP!A:C,3,0)</f>
        <v>2307006</v>
      </c>
      <c r="G3" s="4">
        <f t="shared" ref="G3:G37" si="0">D3-E3</f>
        <v>0</v>
      </c>
      <c r="H3" s="4" t="str">
        <f t="shared" ref="H3:H37" si="1">$H$1&amp;F3</f>
        <v>，2307006</v>
      </c>
      <c r="I3" s="4" t="str">
        <f>VLOOKUP(A3,HOP!A:U,21,0)</f>
        <v>直连</v>
      </c>
    </row>
    <row r="4" s="4" customFormat="1" spans="1:9">
      <c r="A4" s="5">
        <v>17257047627</v>
      </c>
      <c r="B4" s="6">
        <v>44645</v>
      </c>
      <c r="C4" s="6">
        <v>44647</v>
      </c>
      <c r="D4" s="4">
        <v>1118</v>
      </c>
      <c r="E4" s="4" t="str">
        <f>VLOOKUP(A4,HOP!A:L,12,0)</f>
        <v>1118.00</v>
      </c>
      <c r="F4" s="4" t="str">
        <f>VLOOKUP(A4,HOP!A:C,3,0)</f>
        <v>2410706</v>
      </c>
      <c r="G4" s="4">
        <f t="shared" si="0"/>
        <v>0</v>
      </c>
      <c r="H4" s="4" t="str">
        <f t="shared" si="1"/>
        <v>，2410706</v>
      </c>
      <c r="I4" s="4" t="str">
        <f>VLOOKUP(A4,HOP!A:U,21,0)</f>
        <v>直连</v>
      </c>
    </row>
    <row r="5" s="4" customFormat="1" hidden="1" spans="1:9">
      <c r="A5" s="5">
        <v>17305073565</v>
      </c>
      <c r="B5" s="6">
        <v>44645</v>
      </c>
      <c r="C5" s="6">
        <v>44647</v>
      </c>
      <c r="D5" s="4">
        <v>0</v>
      </c>
      <c r="E5" s="4" t="str">
        <f>VLOOKUP(A5,HOP!A:L,12,0)</f>
        <v>1057.99</v>
      </c>
      <c r="F5" s="4" t="str">
        <f>VLOOKUP(A5,HOP!A:C,3,0)</f>
        <v>2414509</v>
      </c>
      <c r="G5" s="4">
        <f t="shared" si="0"/>
        <v>-1057.99</v>
      </c>
      <c r="H5" s="4" t="str">
        <f t="shared" si="1"/>
        <v>，2414509</v>
      </c>
      <c r="I5" s="4" t="str">
        <f>VLOOKUP(A5,HOP!A:U,21,0)</f>
        <v>直连</v>
      </c>
    </row>
    <row r="6" s="4" customFormat="1" spans="1:9">
      <c r="A6" s="5">
        <v>17328892961</v>
      </c>
      <c r="B6" s="6">
        <v>44645</v>
      </c>
      <c r="C6" s="6">
        <v>44647</v>
      </c>
      <c r="D6" s="4">
        <v>1224</v>
      </c>
      <c r="E6" s="4" t="str">
        <f>VLOOKUP(A6,HOP!A:L,12,0)</f>
        <v>1224.00</v>
      </c>
      <c r="F6" s="4" t="str">
        <f>VLOOKUP(A6,HOP!A:C,3,0)</f>
        <v>2417264</v>
      </c>
      <c r="G6" s="4">
        <f t="shared" si="0"/>
        <v>0</v>
      </c>
      <c r="H6" s="4" t="str">
        <f t="shared" si="1"/>
        <v>，2417264</v>
      </c>
      <c r="I6" s="4" t="str">
        <f>VLOOKUP(A6,HOP!A:U,21,0)</f>
        <v>直连</v>
      </c>
    </row>
    <row r="7" s="4" customFormat="1" hidden="1" spans="1:9">
      <c r="A7" s="5">
        <v>17480644498</v>
      </c>
      <c r="B7" s="6">
        <v>44646</v>
      </c>
      <c r="C7" s="6">
        <v>44647</v>
      </c>
      <c r="D7" s="4">
        <v>0</v>
      </c>
      <c r="E7" s="4" t="str">
        <f>VLOOKUP(A7,HOP!A:L,12,0)</f>
        <v>0.00</v>
      </c>
      <c r="F7" s="4" t="str">
        <f>VLOOKUP(A7,HOP!A:C,3,0)</f>
        <v>2434526</v>
      </c>
      <c r="G7" s="4">
        <f t="shared" si="0"/>
        <v>0</v>
      </c>
      <c r="H7" s="4" t="str">
        <f t="shared" si="1"/>
        <v>，2434526</v>
      </c>
      <c r="I7" s="4" t="str">
        <f>VLOOKUP(A7,HOP!A:U,21,0)</f>
        <v>直连</v>
      </c>
    </row>
    <row r="8" s="4" customFormat="1" spans="1:9">
      <c r="A8" s="5">
        <v>17642065598</v>
      </c>
      <c r="B8" s="6">
        <v>44646</v>
      </c>
      <c r="C8" s="6">
        <v>44647</v>
      </c>
      <c r="D8" s="4">
        <v>1684</v>
      </c>
      <c r="E8" s="4" t="str">
        <f>VLOOKUP(A8,HOP!A:L,12,0)</f>
        <v>1684.00</v>
      </c>
      <c r="F8" s="4" t="str">
        <f>VLOOKUP(A8,HOP!A:C,3,0)</f>
        <v>2465513</v>
      </c>
      <c r="G8" s="4">
        <f t="shared" si="0"/>
        <v>0</v>
      </c>
      <c r="H8" s="4" t="str">
        <f t="shared" si="1"/>
        <v>，2465513</v>
      </c>
      <c r="I8" s="4" t="str">
        <f>VLOOKUP(A8,HOP!A:U,21,0)</f>
        <v>直连</v>
      </c>
    </row>
    <row r="9" s="4" customFormat="1" spans="1:9">
      <c r="A9" s="5">
        <v>17642359234</v>
      </c>
      <c r="B9" s="6">
        <v>44646</v>
      </c>
      <c r="C9" s="6">
        <v>44647</v>
      </c>
      <c r="D9" s="4">
        <v>2684</v>
      </c>
      <c r="E9" s="4" t="str">
        <f>VLOOKUP(A9,HOP!A:L,12,0)</f>
        <v>2684.00</v>
      </c>
      <c r="F9" s="4" t="str">
        <f>VLOOKUP(A9,HOP!A:C,3,0)</f>
        <v>2465644</v>
      </c>
      <c r="G9" s="4">
        <f t="shared" si="0"/>
        <v>0</v>
      </c>
      <c r="H9" s="4" t="str">
        <f t="shared" si="1"/>
        <v>，2465644</v>
      </c>
      <c r="I9" s="4" t="str">
        <f>VLOOKUP(A9,HOP!A:U,21,0)</f>
        <v>直连</v>
      </c>
    </row>
    <row r="10" s="4" customFormat="1" spans="1:9">
      <c r="A10" s="5">
        <v>17667621318</v>
      </c>
      <c r="B10" s="6">
        <v>44646</v>
      </c>
      <c r="C10" s="6">
        <v>44647</v>
      </c>
      <c r="D10" s="4">
        <v>1649</v>
      </c>
      <c r="E10" s="4" t="str">
        <f>VLOOKUP(A10,HOP!A:L,12,0)</f>
        <v>1649.00</v>
      </c>
      <c r="F10" s="4" t="str">
        <f>VLOOKUP(A10,HOP!A:C,3,0)</f>
        <v>2471671</v>
      </c>
      <c r="G10" s="4">
        <f t="shared" si="0"/>
        <v>0</v>
      </c>
      <c r="H10" s="4" t="str">
        <f t="shared" si="1"/>
        <v>，2471671</v>
      </c>
      <c r="I10" s="4" t="str">
        <f>VLOOKUP(A10,HOP!A:U,21,0)</f>
        <v>直连</v>
      </c>
    </row>
    <row r="11" s="4" customFormat="1" spans="1:9">
      <c r="A11" s="5">
        <v>17677798406</v>
      </c>
      <c r="B11" s="6">
        <v>44646</v>
      </c>
      <c r="C11" s="6">
        <v>44647</v>
      </c>
      <c r="D11" s="4">
        <v>1302</v>
      </c>
      <c r="E11" s="4" t="str">
        <f>VLOOKUP(A11,HOP!A:L,12,0)</f>
        <v>1302.00</v>
      </c>
      <c r="F11" s="4" t="str">
        <f>VLOOKUP(A11,HOP!A:C,3,0)</f>
        <v>2473693</v>
      </c>
      <c r="G11" s="4">
        <f t="shared" si="0"/>
        <v>0</v>
      </c>
      <c r="H11" s="4" t="str">
        <f t="shared" si="1"/>
        <v>，2473693</v>
      </c>
      <c r="I11" s="4" t="str">
        <f>VLOOKUP(A11,HOP!A:U,21,0)</f>
        <v>直连</v>
      </c>
    </row>
    <row r="12" s="4" customFormat="1" spans="1:9">
      <c r="A12" s="5">
        <v>17688635760</v>
      </c>
      <c r="B12" s="6">
        <v>44646</v>
      </c>
      <c r="C12" s="6">
        <v>44647</v>
      </c>
      <c r="D12" s="4">
        <v>684</v>
      </c>
      <c r="E12" s="4" t="str">
        <f>VLOOKUP(A12,HOP!A:L,12,0)</f>
        <v>684.00</v>
      </c>
      <c r="F12" s="4" t="str">
        <f>VLOOKUP(A12,HOP!A:C,3,0)</f>
        <v>2476137</v>
      </c>
      <c r="G12" s="4">
        <f t="shared" si="0"/>
        <v>0</v>
      </c>
      <c r="H12" s="4" t="str">
        <f t="shared" si="1"/>
        <v>，2476137</v>
      </c>
      <c r="I12" s="4" t="str">
        <f>VLOOKUP(A12,HOP!A:U,21,0)</f>
        <v>直连</v>
      </c>
    </row>
    <row r="13" s="4" customFormat="1" spans="1:9">
      <c r="A13" s="5">
        <v>17689711730</v>
      </c>
      <c r="B13" s="6">
        <v>44646</v>
      </c>
      <c r="C13" s="6">
        <v>44647</v>
      </c>
      <c r="D13" s="4">
        <v>2629</v>
      </c>
      <c r="E13" s="4" t="str">
        <f>VLOOKUP(A13,HOP!A:L,12,0)</f>
        <v>2629.00</v>
      </c>
      <c r="F13" s="4" t="str">
        <f>VLOOKUP(A13,HOP!A:C,3,0)</f>
        <v>2476779</v>
      </c>
      <c r="G13" s="4">
        <f t="shared" si="0"/>
        <v>0</v>
      </c>
      <c r="H13" s="4" t="str">
        <f t="shared" si="1"/>
        <v>，2476779</v>
      </c>
      <c r="I13" s="4" t="str">
        <f>VLOOKUP(A13,HOP!A:U,21,0)</f>
        <v>直连</v>
      </c>
    </row>
    <row r="14" s="4" customFormat="1" spans="1:9">
      <c r="A14" s="5">
        <v>17690323938</v>
      </c>
      <c r="B14" s="6">
        <v>44646</v>
      </c>
      <c r="C14" s="6">
        <v>44647</v>
      </c>
      <c r="D14" s="4">
        <v>465</v>
      </c>
      <c r="E14" s="4" t="str">
        <f>VLOOKUP(A14,HOP!A:L,12,0)</f>
        <v>465.00</v>
      </c>
      <c r="F14" s="4" t="str">
        <f>VLOOKUP(A14,HOP!A:C,3,0)</f>
        <v>2477151</v>
      </c>
      <c r="G14" s="4">
        <f t="shared" si="0"/>
        <v>0</v>
      </c>
      <c r="H14" s="4" t="str">
        <f t="shared" si="1"/>
        <v>，2477151</v>
      </c>
      <c r="I14" s="4" t="str">
        <f>VLOOKUP(A14,HOP!A:U,21,0)</f>
        <v>直连</v>
      </c>
    </row>
    <row r="15" s="4" customFormat="1" spans="1:9">
      <c r="A15" s="5">
        <v>17696309087</v>
      </c>
      <c r="B15" s="6">
        <v>44646</v>
      </c>
      <c r="C15" s="6">
        <v>44647</v>
      </c>
      <c r="D15" s="4">
        <v>414</v>
      </c>
      <c r="E15" s="4" t="str">
        <f>VLOOKUP(A15,HOP!A:L,12,0)</f>
        <v>414.00</v>
      </c>
      <c r="F15" s="4" t="str">
        <f>VLOOKUP(A15,HOP!A:C,3,0)</f>
        <v>2477609</v>
      </c>
      <c r="G15" s="4">
        <f t="shared" si="0"/>
        <v>0</v>
      </c>
      <c r="H15" s="4" t="str">
        <f t="shared" si="1"/>
        <v>，2477609</v>
      </c>
      <c r="I15" s="4" t="str">
        <f>VLOOKUP(A15,HOP!A:U,21,0)</f>
        <v>直连</v>
      </c>
    </row>
    <row r="16" s="4" customFormat="1" spans="1:9">
      <c r="A16" s="5">
        <v>17706468386</v>
      </c>
      <c r="B16" s="6">
        <v>44645</v>
      </c>
      <c r="C16" s="6">
        <v>44647</v>
      </c>
      <c r="D16" s="4">
        <v>1244</v>
      </c>
      <c r="E16" s="4" t="str">
        <f>VLOOKUP(A16,HOP!A:L,12,0)</f>
        <v>1244.00</v>
      </c>
      <c r="F16" s="4" t="str">
        <f>VLOOKUP(A16,HOP!A:C,3,0)</f>
        <v>2480182</v>
      </c>
      <c r="G16" s="4">
        <f t="shared" si="0"/>
        <v>0</v>
      </c>
      <c r="H16" s="4" t="str">
        <f t="shared" si="1"/>
        <v>，2480182</v>
      </c>
      <c r="I16" s="4" t="str">
        <f>VLOOKUP(A16,HOP!A:U,21,0)</f>
        <v>直连</v>
      </c>
    </row>
    <row r="17" s="4" customFormat="1" spans="1:9">
      <c r="A17" s="5">
        <v>17706616752</v>
      </c>
      <c r="B17" s="6">
        <v>44645</v>
      </c>
      <c r="C17" s="6">
        <v>44647</v>
      </c>
      <c r="D17" s="4">
        <v>3250</v>
      </c>
      <c r="E17" s="4" t="str">
        <f>VLOOKUP(A17,HOP!A:L,12,0)</f>
        <v>3250.00</v>
      </c>
      <c r="F17" s="4" t="str">
        <f>VLOOKUP(A17,HOP!A:C,3,0)</f>
        <v>2480249</v>
      </c>
      <c r="G17" s="4">
        <f t="shared" si="0"/>
        <v>0</v>
      </c>
      <c r="H17" s="4" t="str">
        <f t="shared" si="1"/>
        <v>，2480249</v>
      </c>
      <c r="I17" s="4" t="str">
        <f>VLOOKUP(A17,HOP!A:U,21,0)</f>
        <v>直连</v>
      </c>
    </row>
    <row r="18" s="4" customFormat="1" spans="1:9">
      <c r="A18" s="5">
        <v>17706637131</v>
      </c>
      <c r="B18" s="6">
        <v>44646</v>
      </c>
      <c r="C18" s="6">
        <v>44647</v>
      </c>
      <c r="D18" s="4">
        <v>740</v>
      </c>
      <c r="E18" s="4" t="str">
        <f>VLOOKUP(A18,HOP!A:L,12,0)</f>
        <v>740.00</v>
      </c>
      <c r="F18" s="4" t="str">
        <f>VLOOKUP(A18,HOP!A:C,3,0)</f>
        <v>2480267</v>
      </c>
      <c r="G18" s="4">
        <f t="shared" si="0"/>
        <v>0</v>
      </c>
      <c r="H18" s="4" t="str">
        <f t="shared" si="1"/>
        <v>，2480267</v>
      </c>
      <c r="I18" s="4" t="str">
        <f>VLOOKUP(A18,HOP!A:U,21,0)</f>
        <v>直连</v>
      </c>
    </row>
    <row r="19" s="4" customFormat="1" spans="1:9">
      <c r="A19" s="5">
        <v>17706882445</v>
      </c>
      <c r="B19" s="6">
        <v>44646</v>
      </c>
      <c r="C19" s="6">
        <v>44647</v>
      </c>
      <c r="D19" s="4">
        <v>271</v>
      </c>
      <c r="E19" s="4" t="str">
        <f>VLOOKUP(A19,HOP!A:L,12,0)</f>
        <v>271.00</v>
      </c>
      <c r="F19" s="4" t="str">
        <f>VLOOKUP(A19,HOP!A:C,3,0)</f>
        <v>2480450</v>
      </c>
      <c r="G19" s="4">
        <f t="shared" si="0"/>
        <v>0</v>
      </c>
      <c r="H19" s="4" t="str">
        <f t="shared" si="1"/>
        <v>，2480450</v>
      </c>
      <c r="I19" s="4" t="str">
        <f>VLOOKUP(A19,HOP!A:U,21,0)</f>
        <v>直连</v>
      </c>
    </row>
    <row r="20" s="4" customFormat="1" spans="1:9">
      <c r="A20" s="5">
        <v>17706952126</v>
      </c>
      <c r="B20" s="6">
        <v>44646</v>
      </c>
      <c r="C20" s="6">
        <v>44647</v>
      </c>
      <c r="D20" s="4">
        <v>233</v>
      </c>
      <c r="E20" s="4" t="str">
        <f>VLOOKUP(A20,HOP!A:L,12,0)</f>
        <v>233.00</v>
      </c>
      <c r="F20" s="4" t="str">
        <f>VLOOKUP(A20,HOP!A:C,3,0)</f>
        <v>2480489</v>
      </c>
      <c r="G20" s="4">
        <f t="shared" si="0"/>
        <v>0</v>
      </c>
      <c r="H20" s="4" t="str">
        <f t="shared" si="1"/>
        <v>，2480489</v>
      </c>
      <c r="I20" s="4" t="str">
        <f>VLOOKUP(A20,HOP!A:U,21,0)</f>
        <v>直连</v>
      </c>
    </row>
    <row r="21" s="4" customFormat="1" spans="1:9">
      <c r="A21" s="5">
        <v>17707110467</v>
      </c>
      <c r="B21" s="6">
        <v>44646</v>
      </c>
      <c r="C21" s="6">
        <v>44647</v>
      </c>
      <c r="D21" s="4">
        <v>271</v>
      </c>
      <c r="E21" s="4" t="str">
        <f>VLOOKUP(A21,HOP!A:L,12,0)</f>
        <v>271.00</v>
      </c>
      <c r="F21" s="4" t="str">
        <f>VLOOKUP(A21,HOP!A:C,3,0)</f>
        <v>2480596</v>
      </c>
      <c r="G21" s="4">
        <f t="shared" si="0"/>
        <v>0</v>
      </c>
      <c r="H21" s="4" t="str">
        <f t="shared" si="1"/>
        <v>，2480596</v>
      </c>
      <c r="I21" s="4" t="str">
        <f>VLOOKUP(A21,HOP!A:U,21,0)</f>
        <v>直连</v>
      </c>
    </row>
    <row r="22" s="4" customFormat="1" spans="1:9">
      <c r="A22" s="5">
        <v>17707672834</v>
      </c>
      <c r="B22" s="6">
        <v>44646</v>
      </c>
      <c r="C22" s="6">
        <v>44647</v>
      </c>
      <c r="D22" s="4">
        <v>507</v>
      </c>
      <c r="E22" s="4" t="str">
        <f>VLOOKUP(A22,HOP!A:L,12,0)</f>
        <v>507.00</v>
      </c>
      <c r="F22" s="4" t="str">
        <f>VLOOKUP(A22,HOP!A:C,3,0)</f>
        <v>2480931</v>
      </c>
      <c r="G22" s="4">
        <f t="shared" si="0"/>
        <v>0</v>
      </c>
      <c r="H22" s="4" t="str">
        <f t="shared" si="1"/>
        <v>，2480931</v>
      </c>
      <c r="I22" s="4" t="str">
        <f>VLOOKUP(A22,HOP!A:U,21,0)</f>
        <v>直连</v>
      </c>
    </row>
    <row r="23" s="4" customFormat="1" spans="1:9">
      <c r="A23" s="5">
        <v>17707687731</v>
      </c>
      <c r="B23" s="6">
        <v>44645</v>
      </c>
      <c r="C23" s="6">
        <v>44647</v>
      </c>
      <c r="D23" s="4">
        <v>3030</v>
      </c>
      <c r="E23" s="4" t="str">
        <f>VLOOKUP(A23,HOP!A:L,12,0)</f>
        <v>3030.00</v>
      </c>
      <c r="F23" s="4" t="str">
        <f>VLOOKUP(A23,HOP!A:C,3,0)</f>
        <v>2480940</v>
      </c>
      <c r="G23" s="4">
        <f t="shared" si="0"/>
        <v>0</v>
      </c>
      <c r="H23" s="4" t="str">
        <f t="shared" si="1"/>
        <v>，2480940</v>
      </c>
      <c r="I23" s="4" t="str">
        <f>VLOOKUP(A23,HOP!A:U,21,0)</f>
        <v>直连</v>
      </c>
    </row>
    <row r="24" s="4" customFormat="1" spans="1:9">
      <c r="A24" s="5">
        <v>17707984331</v>
      </c>
      <c r="B24" s="6">
        <v>44645</v>
      </c>
      <c r="C24" s="6">
        <v>44647</v>
      </c>
      <c r="D24" s="4">
        <v>3376</v>
      </c>
      <c r="E24" s="4" t="str">
        <f>VLOOKUP(A24,HOP!A:L,12,0)</f>
        <v>3376.00</v>
      </c>
      <c r="F24" s="4" t="str">
        <f>VLOOKUP(A24,HOP!A:C,3,0)</f>
        <v>2481137</v>
      </c>
      <c r="G24" s="4">
        <f t="shared" si="0"/>
        <v>0</v>
      </c>
      <c r="H24" s="4" t="str">
        <f t="shared" si="1"/>
        <v>，2481137</v>
      </c>
      <c r="I24" s="4" t="str">
        <f>VLOOKUP(A24,HOP!A:U,21,0)</f>
        <v>直连</v>
      </c>
    </row>
    <row r="25" s="4" customFormat="1" spans="1:9">
      <c r="A25" s="5">
        <v>17708048359</v>
      </c>
      <c r="B25" s="6">
        <v>44646</v>
      </c>
      <c r="C25" s="6">
        <v>44647</v>
      </c>
      <c r="D25" s="4">
        <v>727</v>
      </c>
      <c r="E25" s="4" t="str">
        <f>VLOOKUP(A25,HOP!A:L,12,0)</f>
        <v>727.00</v>
      </c>
      <c r="F25" s="4" t="str">
        <f>VLOOKUP(A25,HOP!A:C,3,0)</f>
        <v>2481170</v>
      </c>
      <c r="G25" s="4">
        <f t="shared" si="0"/>
        <v>0</v>
      </c>
      <c r="H25" s="4" t="str">
        <f t="shared" si="1"/>
        <v>，2481170</v>
      </c>
      <c r="I25" s="4" t="str">
        <f>VLOOKUP(A25,HOP!A:U,21,0)</f>
        <v>直连</v>
      </c>
    </row>
    <row r="26" s="4" customFormat="1" spans="1:9">
      <c r="A26" s="5">
        <v>17709055152</v>
      </c>
      <c r="B26" s="6">
        <v>44646</v>
      </c>
      <c r="C26" s="6">
        <v>44647</v>
      </c>
      <c r="D26" s="4">
        <v>253</v>
      </c>
      <c r="E26" s="4" t="str">
        <f>VLOOKUP(A26,HOP!A:L,12,0)</f>
        <v>253.00</v>
      </c>
      <c r="F26" s="4" t="str">
        <f>VLOOKUP(A26,HOP!A:C,3,0)</f>
        <v>2481793</v>
      </c>
      <c r="G26" s="4">
        <f t="shared" si="0"/>
        <v>0</v>
      </c>
      <c r="H26" s="4" t="str">
        <f t="shared" si="1"/>
        <v>，2481793</v>
      </c>
      <c r="I26" s="4" t="str">
        <f>VLOOKUP(A26,HOP!A:U,21,0)</f>
        <v>直连</v>
      </c>
    </row>
    <row r="27" s="4" customFormat="1" hidden="1" spans="1:9">
      <c r="A27" s="5">
        <v>17709104496</v>
      </c>
      <c r="B27" s="6">
        <v>44646</v>
      </c>
      <c r="C27" s="6">
        <v>44647</v>
      </c>
      <c r="D27" s="4">
        <v>0</v>
      </c>
      <c r="E27" s="4" t="str">
        <f>VLOOKUP(A27,HOP!A:L,12,0)</f>
        <v>272.00</v>
      </c>
      <c r="F27" s="4" t="str">
        <f>VLOOKUP(A27,HOP!A:C,3,0)</f>
        <v>2481840</v>
      </c>
      <c r="G27" s="4">
        <f t="shared" si="0"/>
        <v>-272</v>
      </c>
      <c r="H27" s="4" t="str">
        <f t="shared" si="1"/>
        <v>，2481840</v>
      </c>
      <c r="I27" s="4" t="str">
        <f>VLOOKUP(A27,HOP!A:U,21,0)</f>
        <v>直连</v>
      </c>
    </row>
    <row r="28" s="4" customFormat="1" spans="1:9">
      <c r="A28" s="5">
        <v>17709075553</v>
      </c>
      <c r="B28" s="6">
        <v>44646</v>
      </c>
      <c r="C28" s="6">
        <v>44647</v>
      </c>
      <c r="D28" s="4">
        <v>758</v>
      </c>
      <c r="E28" s="4" t="str">
        <f>VLOOKUP(A28,HOP!A:L,12,0)</f>
        <v>758.00</v>
      </c>
      <c r="F28" s="4" t="str">
        <f>VLOOKUP(A28,HOP!A:C,3,0)</f>
        <v>2481810</v>
      </c>
      <c r="G28" s="4">
        <f t="shared" si="0"/>
        <v>0</v>
      </c>
      <c r="H28" s="4" t="str">
        <f t="shared" si="1"/>
        <v>，2481810</v>
      </c>
      <c r="I28" s="4" t="str">
        <f>VLOOKUP(A28,HOP!A:U,21,0)</f>
        <v>直连</v>
      </c>
    </row>
    <row r="29" s="4" customFormat="1" spans="1:9">
      <c r="A29" s="5">
        <v>17709993852</v>
      </c>
      <c r="B29" s="6">
        <v>44645</v>
      </c>
      <c r="C29" s="6">
        <v>44647</v>
      </c>
      <c r="D29" s="4">
        <v>1382</v>
      </c>
      <c r="E29" s="4" t="str">
        <f>VLOOKUP(A29,HOP!A:L,12,0)</f>
        <v>1382.00</v>
      </c>
      <c r="F29" s="4" t="str">
        <f>VLOOKUP(A29,HOP!A:C,3,0)</f>
        <v>2482386</v>
      </c>
      <c r="G29" s="4">
        <f t="shared" si="0"/>
        <v>0</v>
      </c>
      <c r="H29" s="4" t="str">
        <f t="shared" si="1"/>
        <v>，2482386</v>
      </c>
      <c r="I29" s="4" t="str">
        <f>VLOOKUP(A29,HOP!A:U,21,0)</f>
        <v>直连</v>
      </c>
    </row>
    <row r="30" s="4" customFormat="1" spans="1:9">
      <c r="A30" s="5">
        <v>17716575717</v>
      </c>
      <c r="B30" s="6">
        <v>44646</v>
      </c>
      <c r="C30" s="6">
        <v>44647</v>
      </c>
      <c r="D30" s="4">
        <v>393</v>
      </c>
      <c r="E30" s="4" t="str">
        <f>VLOOKUP(A30,HOP!A:L,12,0)</f>
        <v>393.00</v>
      </c>
      <c r="F30" s="4" t="str">
        <f>VLOOKUP(A30,HOP!A:C,3,0)</f>
        <v>2483260</v>
      </c>
      <c r="G30" s="4">
        <f t="shared" si="0"/>
        <v>0</v>
      </c>
      <c r="H30" s="4" t="str">
        <f t="shared" si="1"/>
        <v>，2483260</v>
      </c>
      <c r="I30" s="4" t="str">
        <f>VLOOKUP(A30,HOP!A:U,21,0)</f>
        <v>直连</v>
      </c>
    </row>
    <row r="31" s="4" customFormat="1" hidden="1" spans="1:9">
      <c r="A31" s="5">
        <v>17716647808</v>
      </c>
      <c r="B31" s="6">
        <v>44646</v>
      </c>
      <c r="C31" s="6">
        <v>44647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17716650771</v>
      </c>
      <c r="B32" s="6">
        <v>44646</v>
      </c>
      <c r="C32" s="6">
        <v>44647</v>
      </c>
      <c r="D32" s="4">
        <v>774</v>
      </c>
      <c r="E32" s="4" t="str">
        <f>VLOOKUP(A32,HOP!A:L,12,0)</f>
        <v>774.00</v>
      </c>
      <c r="F32" s="4" t="str">
        <f>VLOOKUP(A32,HOP!A:C,3,0)</f>
        <v>2483307</v>
      </c>
      <c r="G32" s="4">
        <f t="shared" si="0"/>
        <v>0</v>
      </c>
      <c r="H32" s="4" t="str">
        <f t="shared" si="1"/>
        <v>，2483307</v>
      </c>
      <c r="I32" s="4" t="str">
        <f>VLOOKUP(A32,HOP!A:U,21,0)</f>
        <v>直连</v>
      </c>
    </row>
    <row r="33" s="4" customFormat="1" spans="1:9">
      <c r="A33" s="5">
        <v>17716707410</v>
      </c>
      <c r="B33" s="6">
        <v>44646</v>
      </c>
      <c r="C33" s="6">
        <v>44647</v>
      </c>
      <c r="D33" s="4">
        <v>1017</v>
      </c>
      <c r="E33" s="4" t="str">
        <f>VLOOKUP(A33,HOP!A:L,12,0)</f>
        <v>1017.00</v>
      </c>
      <c r="F33" s="4" t="str">
        <f>VLOOKUP(A33,HOP!A:C,3,0)</f>
        <v>2483344</v>
      </c>
      <c r="G33" s="4">
        <f t="shared" si="0"/>
        <v>0</v>
      </c>
      <c r="H33" s="4" t="str">
        <f t="shared" si="1"/>
        <v>，2483344</v>
      </c>
      <c r="I33" s="4" t="str">
        <f>VLOOKUP(A33,HOP!A:U,21,0)</f>
        <v>直连</v>
      </c>
    </row>
    <row r="34" s="4" customFormat="1" spans="1:9">
      <c r="A34" s="5">
        <v>17716779695</v>
      </c>
      <c r="B34" s="6">
        <v>44646</v>
      </c>
      <c r="C34" s="6">
        <v>44647</v>
      </c>
      <c r="D34" s="4">
        <v>1400</v>
      </c>
      <c r="E34" s="4" t="str">
        <f>VLOOKUP(A34,HOP!A:L,12,0)</f>
        <v>1400.00</v>
      </c>
      <c r="F34" s="4" t="str">
        <f>VLOOKUP(A34,HOP!A:C,3,0)</f>
        <v>2483388</v>
      </c>
      <c r="G34" s="4">
        <f t="shared" si="0"/>
        <v>0</v>
      </c>
      <c r="H34" s="4" t="str">
        <f t="shared" si="1"/>
        <v>，2483388</v>
      </c>
      <c r="I34" s="4" t="str">
        <f>VLOOKUP(A34,HOP!A:U,21,0)</f>
        <v>直连</v>
      </c>
    </row>
    <row r="35" s="4" customFormat="1" spans="1:9">
      <c r="A35" s="5">
        <v>17717713382</v>
      </c>
      <c r="B35" s="6">
        <v>44646</v>
      </c>
      <c r="C35" s="6">
        <v>44647</v>
      </c>
      <c r="D35" s="4">
        <v>1018</v>
      </c>
      <c r="E35" s="4" t="str">
        <f>VLOOKUP(A35,HOP!A:L,12,0)</f>
        <v>1018.00</v>
      </c>
      <c r="F35" s="4" t="str">
        <f>VLOOKUP(A35,HOP!A:C,3,0)</f>
        <v>2483951</v>
      </c>
      <c r="G35" s="4">
        <f t="shared" si="0"/>
        <v>0</v>
      </c>
      <c r="H35" s="4" t="str">
        <f t="shared" si="1"/>
        <v>，2483951</v>
      </c>
      <c r="I35" s="4" t="str">
        <f>VLOOKUP(A35,HOP!A:U,21,0)</f>
        <v>直连</v>
      </c>
    </row>
    <row r="36" s="4" customFormat="1" spans="1:9">
      <c r="A36" s="5">
        <v>17717781247</v>
      </c>
      <c r="B36" s="6">
        <v>44646</v>
      </c>
      <c r="C36" s="6">
        <v>44647</v>
      </c>
      <c r="D36" s="4">
        <v>358</v>
      </c>
      <c r="E36" s="4" t="str">
        <f>VLOOKUP(A36,HOP!A:L,12,0)</f>
        <v>358.00</v>
      </c>
      <c r="F36" s="4" t="str">
        <f>VLOOKUP(A36,HOP!A:C,3,0)</f>
        <v>2483988</v>
      </c>
      <c r="G36" s="4">
        <f t="shared" si="0"/>
        <v>0</v>
      </c>
      <c r="H36" s="4" t="str">
        <f t="shared" si="1"/>
        <v>，2483988</v>
      </c>
      <c r="I36" s="4" t="str">
        <f>VLOOKUP(A36,HOP!A:U,21,0)</f>
        <v>直连</v>
      </c>
    </row>
    <row r="37" s="4" customFormat="1" spans="1:9">
      <c r="A37" s="5">
        <v>17718453182</v>
      </c>
      <c r="B37" s="6">
        <v>44646</v>
      </c>
      <c r="C37" s="6">
        <v>44647</v>
      </c>
      <c r="D37" s="4">
        <v>435</v>
      </c>
      <c r="E37" s="4" t="str">
        <f>VLOOKUP(A37,HOP!A:L,12,0)</f>
        <v>435.00</v>
      </c>
      <c r="F37" s="4" t="str">
        <f>VLOOKUP(A37,HOP!A:C,3,0)</f>
        <v>2484439</v>
      </c>
      <c r="G37" s="4">
        <f t="shared" si="0"/>
        <v>0</v>
      </c>
      <c r="H37" s="4" t="str">
        <f t="shared" si="1"/>
        <v>，2484439</v>
      </c>
      <c r="I37" s="4" t="str">
        <f>VLOOKUP(A37,HOP!A:U,21,0)</f>
        <v>直连</v>
      </c>
    </row>
    <row r="39" spans="4:4">
      <c r="D39" s="4">
        <f>SUM(D2:D38)</f>
        <v>42306</v>
      </c>
    </row>
    <row r="40" spans="4:4">
      <c r="D40" s="4" t="s">
        <v>215</v>
      </c>
    </row>
    <row r="43" spans="1:1">
      <c r="A43" s="4" t="s">
        <v>216</v>
      </c>
    </row>
    <row r="44" spans="1:1">
      <c r="A44" s="4" t="s">
        <v>217</v>
      </c>
    </row>
  </sheetData>
  <autoFilter ref="A1:X37">
    <filterColumn colId="3">
      <filters>
        <filter val="3250"/>
        <filter val="253"/>
        <filter val="393"/>
        <filter val="414"/>
        <filter val="1017"/>
        <filter val="358"/>
        <filter val="758"/>
        <filter val="1018"/>
        <filter val="1118"/>
        <filter val="1224"/>
        <filter val="465"/>
        <filter val="727"/>
        <filter val="2629"/>
        <filter val="3030"/>
        <filter val="271"/>
        <filter val="233"/>
        <filter val="774"/>
        <filter val="435"/>
        <filter val="2976"/>
        <filter val="3376"/>
        <filter val="740"/>
        <filter val="1400"/>
        <filter val="4040"/>
        <filter val="1302"/>
        <filter val="1382"/>
        <filter val="684"/>
        <filter val="1244"/>
        <filter val="1684"/>
        <filter val="2684"/>
        <filter val="507"/>
        <filter val="16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218</v>
      </c>
      <c r="B1" s="2" t="s">
        <v>219</v>
      </c>
      <c r="C1" s="2" t="s">
        <v>220</v>
      </c>
      <c r="D1" s="2" t="s">
        <v>221</v>
      </c>
      <c r="E1" s="2" t="s">
        <v>13</v>
      </c>
      <c r="F1" s="2" t="s">
        <v>5</v>
      </c>
      <c r="G1" s="2" t="s">
        <v>6</v>
      </c>
      <c r="H1" s="2" t="s">
        <v>222</v>
      </c>
      <c r="I1" s="2" t="s">
        <v>223</v>
      </c>
      <c r="J1" s="2" t="s">
        <v>224</v>
      </c>
      <c r="K1" s="2" t="s">
        <v>225</v>
      </c>
      <c r="L1" s="2" t="s">
        <v>226</v>
      </c>
      <c r="M1" s="2" t="s">
        <v>227</v>
      </c>
      <c r="N1" s="2" t="s">
        <v>228</v>
      </c>
      <c r="O1" s="2" t="s">
        <v>229</v>
      </c>
      <c r="P1" s="2" t="s">
        <v>230</v>
      </c>
      <c r="Q1" s="2" t="s">
        <v>231</v>
      </c>
      <c r="R1" s="2" t="s">
        <v>232</v>
      </c>
      <c r="S1" s="2" t="s">
        <v>233</v>
      </c>
      <c r="T1" s="2" t="s">
        <v>234</v>
      </c>
      <c r="U1" s="2" t="s">
        <v>235</v>
      </c>
    </row>
    <row r="2" s="1" customFormat="1" spans="1:21">
      <c r="A2" s="3">
        <v>17718453182</v>
      </c>
      <c r="B2" s="1" t="s">
        <v>236</v>
      </c>
      <c r="C2" s="1" t="s">
        <v>237</v>
      </c>
      <c r="D2" s="1" t="s">
        <v>238</v>
      </c>
      <c r="E2" s="1" t="s">
        <v>239</v>
      </c>
      <c r="F2" s="1" t="s">
        <v>236</v>
      </c>
      <c r="G2" s="1" t="s">
        <v>240</v>
      </c>
      <c r="H2" s="1" t="s">
        <v>241</v>
      </c>
      <c r="I2" s="1" t="s">
        <v>242</v>
      </c>
      <c r="J2" s="1" t="s">
        <v>30</v>
      </c>
      <c r="K2" s="1" t="s">
        <v>243</v>
      </c>
      <c r="L2" s="1" t="s">
        <v>243</v>
      </c>
      <c r="M2" s="1" t="s">
        <v>244</v>
      </c>
      <c r="N2" s="1" t="s">
        <v>244</v>
      </c>
      <c r="O2" s="1" t="s">
        <v>245</v>
      </c>
      <c r="P2" s="1" t="s">
        <v>246</v>
      </c>
      <c r="Q2" s="1" t="s">
        <v>247</v>
      </c>
      <c r="R2" s="1" t="s">
        <v>248</v>
      </c>
      <c r="S2" s="1" t="s">
        <v>249</v>
      </c>
      <c r="T2" s="1" t="s">
        <v>250</v>
      </c>
      <c r="U2" s="1" t="s">
        <v>251</v>
      </c>
    </row>
    <row r="3" s="1" customFormat="1" spans="1:21">
      <c r="A3" s="3">
        <v>17717781247</v>
      </c>
      <c r="B3" s="1" t="s">
        <v>236</v>
      </c>
      <c r="C3" s="1" t="s">
        <v>252</v>
      </c>
      <c r="D3" s="1" t="s">
        <v>253</v>
      </c>
      <c r="E3" s="1" t="s">
        <v>254</v>
      </c>
      <c r="F3" s="1" t="s">
        <v>236</v>
      </c>
      <c r="G3" s="1" t="s">
        <v>240</v>
      </c>
      <c r="H3" s="1" t="s">
        <v>241</v>
      </c>
      <c r="I3" s="1" t="s">
        <v>255</v>
      </c>
      <c r="J3" s="1" t="s">
        <v>30</v>
      </c>
      <c r="K3" s="1" t="s">
        <v>256</v>
      </c>
      <c r="L3" s="1" t="s">
        <v>256</v>
      </c>
      <c r="M3" s="1" t="s">
        <v>244</v>
      </c>
      <c r="N3" s="1" t="s">
        <v>244</v>
      </c>
      <c r="O3" s="1" t="s">
        <v>245</v>
      </c>
      <c r="P3" s="1" t="s">
        <v>246</v>
      </c>
      <c r="Q3" s="1" t="s">
        <v>247</v>
      </c>
      <c r="R3" s="1" t="s">
        <v>257</v>
      </c>
      <c r="S3" s="1" t="s">
        <v>249</v>
      </c>
      <c r="T3" s="1" t="s">
        <v>250</v>
      </c>
      <c r="U3" s="1" t="s">
        <v>251</v>
      </c>
    </row>
    <row r="4" s="1" customFormat="1" spans="1:21">
      <c r="A4" s="3">
        <v>17717713382</v>
      </c>
      <c r="B4" s="1" t="s">
        <v>236</v>
      </c>
      <c r="C4" s="1" t="s">
        <v>258</v>
      </c>
      <c r="D4" s="1" t="s">
        <v>259</v>
      </c>
      <c r="E4" s="1" t="s">
        <v>260</v>
      </c>
      <c r="F4" s="1" t="s">
        <v>236</v>
      </c>
      <c r="G4" s="1" t="s">
        <v>240</v>
      </c>
      <c r="H4" s="1" t="s">
        <v>241</v>
      </c>
      <c r="I4" s="1" t="s">
        <v>261</v>
      </c>
      <c r="J4" s="1" t="s">
        <v>30</v>
      </c>
      <c r="K4" s="1" t="s">
        <v>262</v>
      </c>
      <c r="L4" s="1" t="s">
        <v>262</v>
      </c>
      <c r="M4" s="1" t="s">
        <v>244</v>
      </c>
      <c r="N4" s="1" t="s">
        <v>244</v>
      </c>
      <c r="O4" s="1" t="s">
        <v>245</v>
      </c>
      <c r="P4" s="1" t="s">
        <v>246</v>
      </c>
      <c r="Q4" s="1" t="s">
        <v>247</v>
      </c>
      <c r="R4" s="1" t="s">
        <v>263</v>
      </c>
      <c r="S4" s="1" t="s">
        <v>249</v>
      </c>
      <c r="T4" s="1" t="s">
        <v>250</v>
      </c>
      <c r="U4" s="1" t="s">
        <v>251</v>
      </c>
    </row>
    <row r="5" s="1" customFormat="1" spans="1:21">
      <c r="A5" s="3">
        <v>17716779695</v>
      </c>
      <c r="B5" s="1" t="s">
        <v>236</v>
      </c>
      <c r="C5" s="1" t="s">
        <v>264</v>
      </c>
      <c r="D5" s="1" t="s">
        <v>265</v>
      </c>
      <c r="E5" s="1" t="s">
        <v>266</v>
      </c>
      <c r="F5" s="1" t="s">
        <v>236</v>
      </c>
      <c r="G5" s="1" t="s">
        <v>240</v>
      </c>
      <c r="H5" s="1" t="s">
        <v>241</v>
      </c>
      <c r="I5" s="1" t="s">
        <v>267</v>
      </c>
      <c r="J5" s="1" t="s">
        <v>30</v>
      </c>
      <c r="K5" s="1" t="s">
        <v>268</v>
      </c>
      <c r="L5" s="1" t="s">
        <v>268</v>
      </c>
      <c r="M5" s="1" t="s">
        <v>244</v>
      </c>
      <c r="N5" s="1" t="s">
        <v>244</v>
      </c>
      <c r="O5" s="1" t="s">
        <v>245</v>
      </c>
      <c r="P5" s="1" t="s">
        <v>246</v>
      </c>
      <c r="Q5" s="1" t="s">
        <v>247</v>
      </c>
      <c r="R5" s="1" t="s">
        <v>269</v>
      </c>
      <c r="S5" s="1" t="s">
        <v>249</v>
      </c>
      <c r="T5" s="1" t="s">
        <v>250</v>
      </c>
      <c r="U5" s="1" t="s">
        <v>251</v>
      </c>
    </row>
    <row r="6" s="1" customFormat="1" spans="1:21">
      <c r="A6" s="3">
        <v>17716707410</v>
      </c>
      <c r="B6" s="1" t="s">
        <v>236</v>
      </c>
      <c r="C6" s="1" t="s">
        <v>270</v>
      </c>
      <c r="D6" s="1" t="s">
        <v>271</v>
      </c>
      <c r="E6" s="1" t="s">
        <v>272</v>
      </c>
      <c r="F6" s="1" t="s">
        <v>236</v>
      </c>
      <c r="G6" s="1" t="s">
        <v>240</v>
      </c>
      <c r="H6" s="1" t="s">
        <v>241</v>
      </c>
      <c r="I6" s="1" t="s">
        <v>273</v>
      </c>
      <c r="J6" s="1" t="s">
        <v>30</v>
      </c>
      <c r="K6" s="1" t="s">
        <v>274</v>
      </c>
      <c r="L6" s="1" t="s">
        <v>274</v>
      </c>
      <c r="M6" s="1" t="s">
        <v>244</v>
      </c>
      <c r="N6" s="1" t="s">
        <v>244</v>
      </c>
      <c r="O6" s="1" t="s">
        <v>245</v>
      </c>
      <c r="P6" s="1" t="s">
        <v>246</v>
      </c>
      <c r="Q6" s="1" t="s">
        <v>247</v>
      </c>
      <c r="R6" s="1" t="s">
        <v>275</v>
      </c>
      <c r="S6" s="1" t="s">
        <v>249</v>
      </c>
      <c r="T6" s="1" t="s">
        <v>250</v>
      </c>
      <c r="U6" s="1" t="s">
        <v>251</v>
      </c>
    </row>
    <row r="7" s="1" customFormat="1" spans="1:21">
      <c r="A7" s="3">
        <v>17716650771</v>
      </c>
      <c r="B7" s="1" t="s">
        <v>236</v>
      </c>
      <c r="C7" s="1" t="s">
        <v>276</v>
      </c>
      <c r="D7" s="1" t="s">
        <v>277</v>
      </c>
      <c r="E7" s="1" t="s">
        <v>278</v>
      </c>
      <c r="F7" s="1" t="s">
        <v>236</v>
      </c>
      <c r="G7" s="1" t="s">
        <v>240</v>
      </c>
      <c r="H7" s="1" t="s">
        <v>241</v>
      </c>
      <c r="I7" s="1" t="s">
        <v>279</v>
      </c>
      <c r="J7" s="1" t="s">
        <v>30</v>
      </c>
      <c r="K7" s="1" t="s">
        <v>280</v>
      </c>
      <c r="L7" s="1" t="s">
        <v>280</v>
      </c>
      <c r="M7" s="1" t="s">
        <v>244</v>
      </c>
      <c r="N7" s="1" t="s">
        <v>244</v>
      </c>
      <c r="O7" s="1" t="s">
        <v>245</v>
      </c>
      <c r="P7" s="1" t="s">
        <v>246</v>
      </c>
      <c r="Q7" s="1" t="s">
        <v>247</v>
      </c>
      <c r="R7" s="1" t="s">
        <v>281</v>
      </c>
      <c r="S7" s="1" t="s">
        <v>249</v>
      </c>
      <c r="T7" s="1" t="s">
        <v>250</v>
      </c>
      <c r="U7" s="1" t="s">
        <v>251</v>
      </c>
    </row>
    <row r="8" s="1" customFormat="1" spans="1:21">
      <c r="A8" s="3">
        <v>17716575717</v>
      </c>
      <c r="B8" s="1" t="s">
        <v>236</v>
      </c>
      <c r="C8" s="1" t="s">
        <v>282</v>
      </c>
      <c r="D8" s="1" t="s">
        <v>283</v>
      </c>
      <c r="E8" s="1" t="s">
        <v>284</v>
      </c>
      <c r="F8" s="1" t="s">
        <v>236</v>
      </c>
      <c r="G8" s="1" t="s">
        <v>240</v>
      </c>
      <c r="H8" s="1" t="s">
        <v>241</v>
      </c>
      <c r="I8" s="1" t="s">
        <v>285</v>
      </c>
      <c r="J8" s="1" t="s">
        <v>30</v>
      </c>
      <c r="K8" s="1" t="s">
        <v>286</v>
      </c>
      <c r="L8" s="1" t="s">
        <v>286</v>
      </c>
      <c r="M8" s="1" t="s">
        <v>244</v>
      </c>
      <c r="N8" s="1" t="s">
        <v>244</v>
      </c>
      <c r="O8" s="1" t="s">
        <v>245</v>
      </c>
      <c r="P8" s="1" t="s">
        <v>246</v>
      </c>
      <c r="Q8" s="1" t="s">
        <v>247</v>
      </c>
      <c r="R8" s="1" t="s">
        <v>287</v>
      </c>
      <c r="S8" s="1" t="s">
        <v>249</v>
      </c>
      <c r="T8" s="1" t="s">
        <v>250</v>
      </c>
      <c r="U8" s="1" t="s">
        <v>251</v>
      </c>
    </row>
    <row r="9" s="1" customFormat="1" spans="1:21">
      <c r="A9" s="3">
        <v>17709993852</v>
      </c>
      <c r="B9" s="1" t="s">
        <v>288</v>
      </c>
      <c r="C9" s="1" t="s">
        <v>289</v>
      </c>
      <c r="D9" s="1" t="s">
        <v>290</v>
      </c>
      <c r="E9" s="1" t="s">
        <v>291</v>
      </c>
      <c r="F9" s="1" t="s">
        <v>288</v>
      </c>
      <c r="G9" s="1" t="s">
        <v>240</v>
      </c>
      <c r="H9" s="1" t="s">
        <v>241</v>
      </c>
      <c r="I9" s="1" t="s">
        <v>292</v>
      </c>
      <c r="J9" s="1" t="s">
        <v>30</v>
      </c>
      <c r="K9" s="1" t="s">
        <v>293</v>
      </c>
      <c r="L9" s="1" t="s">
        <v>293</v>
      </c>
      <c r="M9" s="1" t="s">
        <v>244</v>
      </c>
      <c r="N9" s="1" t="s">
        <v>244</v>
      </c>
      <c r="O9" s="1" t="s">
        <v>245</v>
      </c>
      <c r="P9" s="1" t="s">
        <v>246</v>
      </c>
      <c r="Q9" s="1" t="s">
        <v>247</v>
      </c>
      <c r="R9" s="1" t="s">
        <v>294</v>
      </c>
      <c r="S9" s="1" t="s">
        <v>249</v>
      </c>
      <c r="T9" s="1" t="s">
        <v>250</v>
      </c>
      <c r="U9" s="1" t="s">
        <v>251</v>
      </c>
    </row>
    <row r="10" s="1" customFormat="1" spans="1:21">
      <c r="A10" s="3">
        <v>17709104496</v>
      </c>
      <c r="B10" s="1" t="s">
        <v>288</v>
      </c>
      <c r="C10" s="1" t="s">
        <v>295</v>
      </c>
      <c r="D10" s="1" t="s">
        <v>296</v>
      </c>
      <c r="E10" s="1" t="s">
        <v>297</v>
      </c>
      <c r="F10" s="1" t="s">
        <v>236</v>
      </c>
      <c r="G10" s="1" t="s">
        <v>240</v>
      </c>
      <c r="H10" s="1" t="s">
        <v>241</v>
      </c>
      <c r="I10" s="1" t="s">
        <v>298</v>
      </c>
      <c r="J10" s="1" t="s">
        <v>30</v>
      </c>
      <c r="K10" s="1" t="s">
        <v>299</v>
      </c>
      <c r="L10" s="1" t="s">
        <v>299</v>
      </c>
      <c r="M10" s="1" t="s">
        <v>244</v>
      </c>
      <c r="N10" s="1" t="s">
        <v>244</v>
      </c>
      <c r="O10" s="1" t="s">
        <v>245</v>
      </c>
      <c r="P10" s="1" t="s">
        <v>246</v>
      </c>
      <c r="Q10" s="1" t="s">
        <v>247</v>
      </c>
      <c r="R10" s="1" t="s">
        <v>300</v>
      </c>
      <c r="S10" s="1" t="s">
        <v>249</v>
      </c>
      <c r="T10" s="1" t="s">
        <v>250</v>
      </c>
      <c r="U10" s="1" t="s">
        <v>251</v>
      </c>
    </row>
    <row r="11" s="1" customFormat="1" spans="1:21">
      <c r="A11" s="3">
        <v>17709075553</v>
      </c>
      <c r="B11" s="1" t="s">
        <v>288</v>
      </c>
      <c r="C11" s="1" t="s">
        <v>301</v>
      </c>
      <c r="D11" s="1" t="s">
        <v>302</v>
      </c>
      <c r="E11" s="1" t="s">
        <v>303</v>
      </c>
      <c r="F11" s="1" t="s">
        <v>236</v>
      </c>
      <c r="G11" s="1" t="s">
        <v>240</v>
      </c>
      <c r="H11" s="1" t="s">
        <v>241</v>
      </c>
      <c r="I11" s="1" t="s">
        <v>304</v>
      </c>
      <c r="J11" s="1" t="s">
        <v>30</v>
      </c>
      <c r="K11" s="1" t="s">
        <v>305</v>
      </c>
      <c r="L11" s="1" t="s">
        <v>305</v>
      </c>
      <c r="M11" s="1" t="s">
        <v>244</v>
      </c>
      <c r="N11" s="1" t="s">
        <v>244</v>
      </c>
      <c r="O11" s="1" t="s">
        <v>245</v>
      </c>
      <c r="P11" s="1" t="s">
        <v>246</v>
      </c>
      <c r="Q11" s="1" t="s">
        <v>247</v>
      </c>
      <c r="R11" s="1" t="s">
        <v>306</v>
      </c>
      <c r="S11" s="1" t="s">
        <v>249</v>
      </c>
      <c r="T11" s="1" t="s">
        <v>250</v>
      </c>
      <c r="U11" s="1" t="s">
        <v>251</v>
      </c>
    </row>
    <row r="12" s="1" customFormat="1" spans="1:21">
      <c r="A12" s="3">
        <v>17709055152</v>
      </c>
      <c r="B12" s="1" t="s">
        <v>288</v>
      </c>
      <c r="C12" s="1" t="s">
        <v>307</v>
      </c>
      <c r="D12" s="1" t="s">
        <v>308</v>
      </c>
      <c r="E12" s="1" t="s">
        <v>309</v>
      </c>
      <c r="F12" s="1" t="s">
        <v>236</v>
      </c>
      <c r="G12" s="1" t="s">
        <v>240</v>
      </c>
      <c r="H12" s="1" t="s">
        <v>241</v>
      </c>
      <c r="I12" s="1" t="s">
        <v>310</v>
      </c>
      <c r="J12" s="1" t="s">
        <v>30</v>
      </c>
      <c r="K12" s="1" t="s">
        <v>311</v>
      </c>
      <c r="L12" s="1" t="s">
        <v>311</v>
      </c>
      <c r="M12" s="1" t="s">
        <v>244</v>
      </c>
      <c r="N12" s="1" t="s">
        <v>244</v>
      </c>
      <c r="O12" s="1" t="s">
        <v>245</v>
      </c>
      <c r="P12" s="1" t="s">
        <v>246</v>
      </c>
      <c r="Q12" s="1" t="s">
        <v>247</v>
      </c>
      <c r="R12" s="1" t="s">
        <v>312</v>
      </c>
      <c r="S12" s="1" t="s">
        <v>249</v>
      </c>
      <c r="T12" s="1" t="s">
        <v>250</v>
      </c>
      <c r="U12" s="1" t="s">
        <v>251</v>
      </c>
    </row>
    <row r="13" s="1" customFormat="1" spans="1:21">
      <c r="A13" s="3">
        <v>17708048359</v>
      </c>
      <c r="B13" s="1" t="s">
        <v>313</v>
      </c>
      <c r="C13" s="1" t="s">
        <v>314</v>
      </c>
      <c r="D13" s="1" t="s">
        <v>315</v>
      </c>
      <c r="E13" s="1" t="s">
        <v>316</v>
      </c>
      <c r="F13" s="1" t="s">
        <v>236</v>
      </c>
      <c r="G13" s="1" t="s">
        <v>240</v>
      </c>
      <c r="H13" s="1" t="s">
        <v>241</v>
      </c>
      <c r="I13" s="1" t="s">
        <v>317</v>
      </c>
      <c r="J13" s="1" t="s">
        <v>30</v>
      </c>
      <c r="K13" s="1" t="s">
        <v>318</v>
      </c>
      <c r="L13" s="1" t="s">
        <v>318</v>
      </c>
      <c r="M13" s="1" t="s">
        <v>244</v>
      </c>
      <c r="N13" s="1" t="s">
        <v>244</v>
      </c>
      <c r="O13" s="1" t="s">
        <v>245</v>
      </c>
      <c r="P13" s="1" t="s">
        <v>246</v>
      </c>
      <c r="Q13" s="1" t="s">
        <v>247</v>
      </c>
      <c r="R13" s="1" t="s">
        <v>319</v>
      </c>
      <c r="S13" s="1" t="s">
        <v>249</v>
      </c>
      <c r="T13" s="1" t="s">
        <v>250</v>
      </c>
      <c r="U13" s="1" t="s">
        <v>251</v>
      </c>
    </row>
    <row r="14" s="1" customFormat="1" spans="1:21">
      <c r="A14" s="3">
        <v>17707984331</v>
      </c>
      <c r="B14" s="1" t="s">
        <v>313</v>
      </c>
      <c r="C14" s="1" t="s">
        <v>320</v>
      </c>
      <c r="D14" s="1" t="s">
        <v>321</v>
      </c>
      <c r="E14" s="1" t="s">
        <v>322</v>
      </c>
      <c r="F14" s="1" t="s">
        <v>288</v>
      </c>
      <c r="G14" s="1" t="s">
        <v>240</v>
      </c>
      <c r="H14" s="1" t="s">
        <v>241</v>
      </c>
      <c r="I14" s="1" t="s">
        <v>323</v>
      </c>
      <c r="J14" s="1" t="s">
        <v>30</v>
      </c>
      <c r="K14" s="1" t="s">
        <v>324</v>
      </c>
      <c r="L14" s="1" t="s">
        <v>324</v>
      </c>
      <c r="M14" s="1" t="s">
        <v>244</v>
      </c>
      <c r="N14" s="1" t="s">
        <v>244</v>
      </c>
      <c r="O14" s="1" t="s">
        <v>245</v>
      </c>
      <c r="P14" s="1" t="s">
        <v>246</v>
      </c>
      <c r="Q14" s="1" t="s">
        <v>247</v>
      </c>
      <c r="R14" s="1" t="s">
        <v>325</v>
      </c>
      <c r="S14" s="1" t="s">
        <v>249</v>
      </c>
      <c r="T14" s="1" t="s">
        <v>250</v>
      </c>
      <c r="U14" s="1" t="s">
        <v>251</v>
      </c>
    </row>
    <row r="15" s="1" customFormat="1" spans="1:21">
      <c r="A15" s="3">
        <v>17707687731</v>
      </c>
      <c r="B15" s="1" t="s">
        <v>313</v>
      </c>
      <c r="C15" s="1" t="s">
        <v>326</v>
      </c>
      <c r="D15" s="1" t="s">
        <v>327</v>
      </c>
      <c r="E15" s="1" t="s">
        <v>328</v>
      </c>
      <c r="F15" s="1" t="s">
        <v>288</v>
      </c>
      <c r="G15" s="1" t="s">
        <v>240</v>
      </c>
      <c r="H15" s="1" t="s">
        <v>241</v>
      </c>
      <c r="I15" s="1" t="s">
        <v>329</v>
      </c>
      <c r="J15" s="1" t="s">
        <v>30</v>
      </c>
      <c r="K15" s="1" t="s">
        <v>330</v>
      </c>
      <c r="L15" s="1" t="s">
        <v>330</v>
      </c>
      <c r="M15" s="1" t="s">
        <v>244</v>
      </c>
      <c r="N15" s="1" t="s">
        <v>244</v>
      </c>
      <c r="O15" s="1" t="s">
        <v>245</v>
      </c>
      <c r="P15" s="1" t="s">
        <v>246</v>
      </c>
      <c r="Q15" s="1" t="s">
        <v>247</v>
      </c>
      <c r="R15" s="1" t="s">
        <v>331</v>
      </c>
      <c r="S15" s="1" t="s">
        <v>249</v>
      </c>
      <c r="T15" s="1" t="s">
        <v>250</v>
      </c>
      <c r="U15" s="1" t="s">
        <v>251</v>
      </c>
    </row>
    <row r="16" s="1" customFormat="1" spans="1:21">
      <c r="A16" s="3">
        <v>17707672834</v>
      </c>
      <c r="B16" s="1" t="s">
        <v>313</v>
      </c>
      <c r="C16" s="1" t="s">
        <v>332</v>
      </c>
      <c r="D16" s="1" t="s">
        <v>333</v>
      </c>
      <c r="E16" s="1" t="s">
        <v>334</v>
      </c>
      <c r="F16" s="1" t="s">
        <v>236</v>
      </c>
      <c r="G16" s="1" t="s">
        <v>240</v>
      </c>
      <c r="H16" s="1" t="s">
        <v>241</v>
      </c>
      <c r="I16" s="1" t="s">
        <v>335</v>
      </c>
      <c r="J16" s="1" t="s">
        <v>30</v>
      </c>
      <c r="K16" s="1" t="s">
        <v>336</v>
      </c>
      <c r="L16" s="1" t="s">
        <v>336</v>
      </c>
      <c r="M16" s="1" t="s">
        <v>244</v>
      </c>
      <c r="N16" s="1" t="s">
        <v>244</v>
      </c>
      <c r="O16" s="1" t="s">
        <v>245</v>
      </c>
      <c r="P16" s="1" t="s">
        <v>246</v>
      </c>
      <c r="Q16" s="1" t="s">
        <v>247</v>
      </c>
      <c r="R16" s="1" t="s">
        <v>337</v>
      </c>
      <c r="S16" s="1" t="s">
        <v>249</v>
      </c>
      <c r="T16" s="1" t="s">
        <v>250</v>
      </c>
      <c r="U16" s="1" t="s">
        <v>251</v>
      </c>
    </row>
    <row r="17" s="1" customFormat="1" spans="1:21">
      <c r="A17" s="3">
        <v>17707110467</v>
      </c>
      <c r="B17" s="1" t="s">
        <v>313</v>
      </c>
      <c r="C17" s="1" t="s">
        <v>338</v>
      </c>
      <c r="D17" s="1" t="s">
        <v>339</v>
      </c>
      <c r="E17" s="1" t="s">
        <v>340</v>
      </c>
      <c r="F17" s="1" t="s">
        <v>236</v>
      </c>
      <c r="G17" s="1" t="s">
        <v>240</v>
      </c>
      <c r="H17" s="1" t="s">
        <v>241</v>
      </c>
      <c r="I17" s="1" t="s">
        <v>341</v>
      </c>
      <c r="J17" s="1" t="s">
        <v>30</v>
      </c>
      <c r="K17" s="1" t="s">
        <v>342</v>
      </c>
      <c r="L17" s="1" t="s">
        <v>342</v>
      </c>
      <c r="M17" s="1" t="s">
        <v>244</v>
      </c>
      <c r="N17" s="1" t="s">
        <v>244</v>
      </c>
      <c r="O17" s="1" t="s">
        <v>245</v>
      </c>
      <c r="P17" s="1" t="s">
        <v>246</v>
      </c>
      <c r="Q17" s="1" t="s">
        <v>247</v>
      </c>
      <c r="R17" s="1" t="s">
        <v>343</v>
      </c>
      <c r="S17" s="1" t="s">
        <v>249</v>
      </c>
      <c r="T17" s="1" t="s">
        <v>250</v>
      </c>
      <c r="U17" s="1" t="s">
        <v>251</v>
      </c>
    </row>
    <row r="18" s="1" customFormat="1" spans="1:21">
      <c r="A18" s="3">
        <v>17706952126</v>
      </c>
      <c r="B18" s="1" t="s">
        <v>313</v>
      </c>
      <c r="C18" s="1" t="s">
        <v>344</v>
      </c>
      <c r="D18" s="1" t="s">
        <v>345</v>
      </c>
      <c r="E18" s="1" t="s">
        <v>346</v>
      </c>
      <c r="F18" s="1" t="s">
        <v>236</v>
      </c>
      <c r="G18" s="1" t="s">
        <v>240</v>
      </c>
      <c r="H18" s="1" t="s">
        <v>241</v>
      </c>
      <c r="I18" s="1" t="s">
        <v>347</v>
      </c>
      <c r="J18" s="1" t="s">
        <v>30</v>
      </c>
      <c r="K18" s="1" t="s">
        <v>348</v>
      </c>
      <c r="L18" s="1" t="s">
        <v>348</v>
      </c>
      <c r="M18" s="1" t="s">
        <v>244</v>
      </c>
      <c r="N18" s="1" t="s">
        <v>244</v>
      </c>
      <c r="O18" s="1" t="s">
        <v>245</v>
      </c>
      <c r="P18" s="1" t="s">
        <v>246</v>
      </c>
      <c r="Q18" s="1" t="s">
        <v>247</v>
      </c>
      <c r="R18" s="1" t="s">
        <v>349</v>
      </c>
      <c r="S18" s="1" t="s">
        <v>249</v>
      </c>
      <c r="T18" s="1" t="s">
        <v>250</v>
      </c>
      <c r="U18" s="1" t="s">
        <v>251</v>
      </c>
    </row>
    <row r="19" s="1" customFormat="1" spans="1:21">
      <c r="A19" s="3">
        <v>17706882445</v>
      </c>
      <c r="B19" s="1" t="s">
        <v>313</v>
      </c>
      <c r="C19" s="1" t="s">
        <v>350</v>
      </c>
      <c r="D19" s="1" t="s">
        <v>339</v>
      </c>
      <c r="E19" s="1" t="s">
        <v>351</v>
      </c>
      <c r="F19" s="1" t="s">
        <v>236</v>
      </c>
      <c r="G19" s="1" t="s">
        <v>240</v>
      </c>
      <c r="H19" s="1" t="s">
        <v>241</v>
      </c>
      <c r="I19" s="1" t="s">
        <v>341</v>
      </c>
      <c r="J19" s="1" t="s">
        <v>30</v>
      </c>
      <c r="K19" s="1" t="s">
        <v>342</v>
      </c>
      <c r="L19" s="1" t="s">
        <v>342</v>
      </c>
      <c r="M19" s="1" t="s">
        <v>244</v>
      </c>
      <c r="N19" s="1" t="s">
        <v>244</v>
      </c>
      <c r="O19" s="1" t="s">
        <v>245</v>
      </c>
      <c r="P19" s="1" t="s">
        <v>246</v>
      </c>
      <c r="Q19" s="1" t="s">
        <v>247</v>
      </c>
      <c r="R19" s="1" t="s">
        <v>352</v>
      </c>
      <c r="S19" s="1" t="s">
        <v>249</v>
      </c>
      <c r="T19" s="1" t="s">
        <v>250</v>
      </c>
      <c r="U19" s="1" t="s">
        <v>251</v>
      </c>
    </row>
    <row r="20" s="1" customFormat="1" spans="1:21">
      <c r="A20" s="3">
        <v>17706637131</v>
      </c>
      <c r="B20" s="1" t="s">
        <v>313</v>
      </c>
      <c r="C20" s="1" t="s">
        <v>353</v>
      </c>
      <c r="D20" s="1" t="s">
        <v>354</v>
      </c>
      <c r="E20" s="1" t="s">
        <v>355</v>
      </c>
      <c r="F20" s="1" t="s">
        <v>236</v>
      </c>
      <c r="G20" s="1" t="s">
        <v>240</v>
      </c>
      <c r="H20" s="1" t="s">
        <v>241</v>
      </c>
      <c r="I20" s="1" t="s">
        <v>356</v>
      </c>
      <c r="J20" s="1" t="s">
        <v>30</v>
      </c>
      <c r="K20" s="1" t="s">
        <v>357</v>
      </c>
      <c r="L20" s="1" t="s">
        <v>357</v>
      </c>
      <c r="M20" s="1" t="s">
        <v>244</v>
      </c>
      <c r="N20" s="1" t="s">
        <v>244</v>
      </c>
      <c r="O20" s="1" t="s">
        <v>245</v>
      </c>
      <c r="P20" s="1" t="s">
        <v>246</v>
      </c>
      <c r="Q20" s="1" t="s">
        <v>247</v>
      </c>
      <c r="R20" s="1" t="s">
        <v>358</v>
      </c>
      <c r="S20" s="1" t="s">
        <v>249</v>
      </c>
      <c r="T20" s="1" t="s">
        <v>250</v>
      </c>
      <c r="U20" s="1" t="s">
        <v>251</v>
      </c>
    </row>
    <row r="21" s="1" customFormat="1" spans="1:21">
      <c r="A21" s="3">
        <v>17706616752</v>
      </c>
      <c r="B21" s="1" t="s">
        <v>313</v>
      </c>
      <c r="C21" s="1" t="s">
        <v>359</v>
      </c>
      <c r="D21" s="1" t="s">
        <v>360</v>
      </c>
      <c r="E21" s="1" t="s">
        <v>361</v>
      </c>
      <c r="F21" s="1" t="s">
        <v>288</v>
      </c>
      <c r="G21" s="1" t="s">
        <v>240</v>
      </c>
      <c r="H21" s="1" t="s">
        <v>241</v>
      </c>
      <c r="I21" s="1" t="s">
        <v>362</v>
      </c>
      <c r="J21" s="1" t="s">
        <v>30</v>
      </c>
      <c r="K21" s="1" t="s">
        <v>363</v>
      </c>
      <c r="L21" s="1" t="s">
        <v>363</v>
      </c>
      <c r="M21" s="1" t="s">
        <v>244</v>
      </c>
      <c r="N21" s="1" t="s">
        <v>244</v>
      </c>
      <c r="O21" s="1" t="s">
        <v>245</v>
      </c>
      <c r="P21" s="1" t="s">
        <v>246</v>
      </c>
      <c r="Q21" s="1" t="s">
        <v>247</v>
      </c>
      <c r="R21" s="1" t="s">
        <v>364</v>
      </c>
      <c r="S21" s="1" t="s">
        <v>249</v>
      </c>
      <c r="T21" s="1" t="s">
        <v>250</v>
      </c>
      <c r="U21" s="1" t="s">
        <v>251</v>
      </c>
    </row>
    <row r="22" s="1" customFormat="1" spans="1:21">
      <c r="A22" s="3">
        <v>17706468386</v>
      </c>
      <c r="B22" s="1" t="s">
        <v>365</v>
      </c>
      <c r="C22" s="1" t="s">
        <v>366</v>
      </c>
      <c r="D22" s="1" t="s">
        <v>367</v>
      </c>
      <c r="E22" s="1" t="s">
        <v>368</v>
      </c>
      <c r="F22" s="1" t="s">
        <v>288</v>
      </c>
      <c r="G22" s="1" t="s">
        <v>240</v>
      </c>
      <c r="H22" s="1" t="s">
        <v>241</v>
      </c>
      <c r="I22" s="1" t="s">
        <v>369</v>
      </c>
      <c r="J22" s="1" t="s">
        <v>30</v>
      </c>
      <c r="K22" s="1" t="s">
        <v>370</v>
      </c>
      <c r="L22" s="1" t="s">
        <v>370</v>
      </c>
      <c r="M22" s="1" t="s">
        <v>244</v>
      </c>
      <c r="N22" s="1" t="s">
        <v>244</v>
      </c>
      <c r="O22" s="1" t="s">
        <v>245</v>
      </c>
      <c r="P22" s="1" t="s">
        <v>246</v>
      </c>
      <c r="Q22" s="1" t="s">
        <v>247</v>
      </c>
      <c r="R22" s="1" t="s">
        <v>371</v>
      </c>
      <c r="S22" s="1" t="s">
        <v>249</v>
      </c>
      <c r="T22" s="1" t="s">
        <v>250</v>
      </c>
      <c r="U22" s="1" t="s">
        <v>251</v>
      </c>
    </row>
    <row r="23" s="1" customFormat="1" spans="1:21">
      <c r="A23" s="3">
        <v>17696309087</v>
      </c>
      <c r="B23" s="1" t="s">
        <v>372</v>
      </c>
      <c r="C23" s="1" t="s">
        <v>373</v>
      </c>
      <c r="D23" s="1" t="s">
        <v>374</v>
      </c>
      <c r="E23" s="1" t="s">
        <v>375</v>
      </c>
      <c r="F23" s="1" t="s">
        <v>236</v>
      </c>
      <c r="G23" s="1" t="s">
        <v>240</v>
      </c>
      <c r="H23" s="1" t="s">
        <v>241</v>
      </c>
      <c r="I23" s="1" t="s">
        <v>376</v>
      </c>
      <c r="J23" s="1" t="s">
        <v>30</v>
      </c>
      <c r="K23" s="1" t="s">
        <v>377</v>
      </c>
      <c r="L23" s="1" t="s">
        <v>377</v>
      </c>
      <c r="M23" s="1" t="s">
        <v>244</v>
      </c>
      <c r="N23" s="1" t="s">
        <v>244</v>
      </c>
      <c r="O23" s="1" t="s">
        <v>245</v>
      </c>
      <c r="P23" s="1" t="s">
        <v>246</v>
      </c>
      <c r="Q23" s="1" t="s">
        <v>247</v>
      </c>
      <c r="R23" s="1" t="s">
        <v>378</v>
      </c>
      <c r="S23" s="1" t="s">
        <v>249</v>
      </c>
      <c r="T23" s="1" t="s">
        <v>250</v>
      </c>
      <c r="U23" s="1" t="s">
        <v>251</v>
      </c>
    </row>
    <row r="24" s="1" customFormat="1" spans="1:21">
      <c r="A24" s="3">
        <v>17690323938</v>
      </c>
      <c r="B24" s="1" t="s">
        <v>379</v>
      </c>
      <c r="C24" s="1" t="s">
        <v>380</v>
      </c>
      <c r="D24" s="1" t="s">
        <v>381</v>
      </c>
      <c r="E24" s="1" t="s">
        <v>382</v>
      </c>
      <c r="F24" s="1" t="s">
        <v>236</v>
      </c>
      <c r="G24" s="1" t="s">
        <v>240</v>
      </c>
      <c r="H24" s="1" t="s">
        <v>241</v>
      </c>
      <c r="I24" s="1" t="s">
        <v>383</v>
      </c>
      <c r="J24" s="1" t="s">
        <v>30</v>
      </c>
      <c r="K24" s="1" t="s">
        <v>384</v>
      </c>
      <c r="L24" s="1" t="s">
        <v>384</v>
      </c>
      <c r="M24" s="1" t="s">
        <v>244</v>
      </c>
      <c r="N24" s="1" t="s">
        <v>244</v>
      </c>
      <c r="O24" s="1" t="s">
        <v>245</v>
      </c>
      <c r="P24" s="1" t="s">
        <v>246</v>
      </c>
      <c r="Q24" s="1" t="s">
        <v>247</v>
      </c>
      <c r="R24" s="1" t="s">
        <v>385</v>
      </c>
      <c r="S24" s="1" t="s">
        <v>249</v>
      </c>
      <c r="T24" s="1" t="s">
        <v>250</v>
      </c>
      <c r="U24" s="1" t="s">
        <v>251</v>
      </c>
    </row>
    <row r="25" s="1" customFormat="1" spans="1:21">
      <c r="A25" s="3">
        <v>17689711730</v>
      </c>
      <c r="B25" s="1" t="s">
        <v>379</v>
      </c>
      <c r="C25" s="1" t="s">
        <v>386</v>
      </c>
      <c r="D25" s="1" t="s">
        <v>387</v>
      </c>
      <c r="E25" s="1" t="s">
        <v>388</v>
      </c>
      <c r="F25" s="1" t="s">
        <v>236</v>
      </c>
      <c r="G25" s="1" t="s">
        <v>240</v>
      </c>
      <c r="H25" s="1" t="s">
        <v>241</v>
      </c>
      <c r="I25" s="1" t="s">
        <v>389</v>
      </c>
      <c r="J25" s="1" t="s">
        <v>30</v>
      </c>
      <c r="K25" s="1" t="s">
        <v>390</v>
      </c>
      <c r="L25" s="1" t="s">
        <v>390</v>
      </c>
      <c r="M25" s="1" t="s">
        <v>244</v>
      </c>
      <c r="N25" s="1" t="s">
        <v>244</v>
      </c>
      <c r="O25" s="1" t="s">
        <v>245</v>
      </c>
      <c r="P25" s="1" t="s">
        <v>246</v>
      </c>
      <c r="Q25" s="1" t="s">
        <v>247</v>
      </c>
      <c r="R25" s="1" t="s">
        <v>391</v>
      </c>
      <c r="S25" s="1" t="s">
        <v>249</v>
      </c>
      <c r="T25" s="1" t="s">
        <v>250</v>
      </c>
      <c r="U25" s="1" t="s">
        <v>251</v>
      </c>
    </row>
    <row r="26" s="1" customFormat="1" spans="1:21">
      <c r="A26" s="3">
        <v>17688635760</v>
      </c>
      <c r="B26" s="1" t="s">
        <v>392</v>
      </c>
      <c r="C26" s="1" t="s">
        <v>393</v>
      </c>
      <c r="D26" s="1" t="s">
        <v>394</v>
      </c>
      <c r="E26" s="1" t="s">
        <v>395</v>
      </c>
      <c r="F26" s="1" t="s">
        <v>236</v>
      </c>
      <c r="G26" s="1" t="s">
        <v>240</v>
      </c>
      <c r="H26" s="1" t="s">
        <v>241</v>
      </c>
      <c r="I26" s="1" t="s">
        <v>396</v>
      </c>
      <c r="J26" s="1" t="s">
        <v>30</v>
      </c>
      <c r="K26" s="1" t="s">
        <v>397</v>
      </c>
      <c r="L26" s="1" t="s">
        <v>397</v>
      </c>
      <c r="M26" s="1" t="s">
        <v>244</v>
      </c>
      <c r="N26" s="1" t="s">
        <v>244</v>
      </c>
      <c r="O26" s="1" t="s">
        <v>245</v>
      </c>
      <c r="P26" s="1" t="s">
        <v>246</v>
      </c>
      <c r="Q26" s="1" t="s">
        <v>247</v>
      </c>
      <c r="R26" s="1" t="s">
        <v>398</v>
      </c>
      <c r="S26" s="1" t="s">
        <v>249</v>
      </c>
      <c r="T26" s="1" t="s">
        <v>250</v>
      </c>
      <c r="U26" s="1" t="s">
        <v>251</v>
      </c>
    </row>
    <row r="27" s="1" customFormat="1" spans="1:21">
      <c r="A27" s="3">
        <v>17677798406</v>
      </c>
      <c r="B27" s="1" t="s">
        <v>399</v>
      </c>
      <c r="C27" s="1" t="s">
        <v>400</v>
      </c>
      <c r="D27" s="1" t="s">
        <v>401</v>
      </c>
      <c r="E27" s="1" t="s">
        <v>402</v>
      </c>
      <c r="F27" s="1" t="s">
        <v>236</v>
      </c>
      <c r="G27" s="1" t="s">
        <v>240</v>
      </c>
      <c r="H27" s="1" t="s">
        <v>241</v>
      </c>
      <c r="I27" s="1" t="s">
        <v>403</v>
      </c>
      <c r="J27" s="1" t="s">
        <v>30</v>
      </c>
      <c r="K27" s="1" t="s">
        <v>404</v>
      </c>
      <c r="L27" s="1" t="s">
        <v>404</v>
      </c>
      <c r="M27" s="1" t="s">
        <v>244</v>
      </c>
      <c r="N27" s="1" t="s">
        <v>244</v>
      </c>
      <c r="O27" s="1" t="s">
        <v>245</v>
      </c>
      <c r="P27" s="1" t="s">
        <v>246</v>
      </c>
      <c r="Q27" s="1" t="s">
        <v>247</v>
      </c>
      <c r="R27" s="1" t="s">
        <v>405</v>
      </c>
      <c r="S27" s="1" t="s">
        <v>249</v>
      </c>
      <c r="T27" s="1" t="s">
        <v>250</v>
      </c>
      <c r="U27" s="1" t="s">
        <v>251</v>
      </c>
    </row>
    <row r="28" s="1" customFormat="1" spans="1:21">
      <c r="A28" s="3">
        <v>17667621318</v>
      </c>
      <c r="B28" s="1" t="s">
        <v>406</v>
      </c>
      <c r="C28" s="1" t="s">
        <v>407</v>
      </c>
      <c r="D28" s="1" t="s">
        <v>408</v>
      </c>
      <c r="E28" s="1" t="s">
        <v>409</v>
      </c>
      <c r="F28" s="1" t="s">
        <v>236</v>
      </c>
      <c r="G28" s="1" t="s">
        <v>240</v>
      </c>
      <c r="H28" s="1" t="s">
        <v>241</v>
      </c>
      <c r="I28" s="1" t="s">
        <v>410</v>
      </c>
      <c r="J28" s="1" t="s">
        <v>30</v>
      </c>
      <c r="K28" s="1" t="s">
        <v>411</v>
      </c>
      <c r="L28" s="1" t="s">
        <v>411</v>
      </c>
      <c r="M28" s="1" t="s">
        <v>244</v>
      </c>
      <c r="N28" s="1" t="s">
        <v>244</v>
      </c>
      <c r="O28" s="1" t="s">
        <v>245</v>
      </c>
      <c r="P28" s="1" t="s">
        <v>246</v>
      </c>
      <c r="Q28" s="1" t="s">
        <v>247</v>
      </c>
      <c r="R28" s="1" t="s">
        <v>412</v>
      </c>
      <c r="S28" s="1" t="s">
        <v>249</v>
      </c>
      <c r="T28" s="1" t="s">
        <v>250</v>
      </c>
      <c r="U28" s="1" t="s">
        <v>251</v>
      </c>
    </row>
    <row r="29" s="1" customFormat="1" spans="1:21">
      <c r="A29" s="3">
        <v>17642359234</v>
      </c>
      <c r="B29" s="1" t="s">
        <v>413</v>
      </c>
      <c r="C29" s="1" t="s">
        <v>414</v>
      </c>
      <c r="D29" s="1" t="s">
        <v>415</v>
      </c>
      <c r="E29" s="1" t="s">
        <v>416</v>
      </c>
      <c r="F29" s="1" t="s">
        <v>236</v>
      </c>
      <c r="G29" s="1" t="s">
        <v>240</v>
      </c>
      <c r="H29" s="1" t="s">
        <v>241</v>
      </c>
      <c r="I29" s="1" t="s">
        <v>417</v>
      </c>
      <c r="J29" s="1" t="s">
        <v>30</v>
      </c>
      <c r="K29" s="1" t="s">
        <v>418</v>
      </c>
      <c r="L29" s="1" t="s">
        <v>418</v>
      </c>
      <c r="M29" s="1" t="s">
        <v>244</v>
      </c>
      <c r="N29" s="1" t="s">
        <v>244</v>
      </c>
      <c r="O29" s="1" t="s">
        <v>245</v>
      </c>
      <c r="P29" s="1" t="s">
        <v>246</v>
      </c>
      <c r="Q29" s="1" t="s">
        <v>247</v>
      </c>
      <c r="R29" s="1" t="s">
        <v>419</v>
      </c>
      <c r="S29" s="1" t="s">
        <v>249</v>
      </c>
      <c r="T29" s="1" t="s">
        <v>250</v>
      </c>
      <c r="U29" s="1" t="s">
        <v>251</v>
      </c>
    </row>
    <row r="30" s="1" customFormat="1" spans="1:21">
      <c r="A30" s="3">
        <v>17642065598</v>
      </c>
      <c r="B30" s="1" t="s">
        <v>420</v>
      </c>
      <c r="C30" s="1" t="s">
        <v>421</v>
      </c>
      <c r="D30" s="1" t="s">
        <v>422</v>
      </c>
      <c r="E30" s="1" t="s">
        <v>423</v>
      </c>
      <c r="F30" s="1" t="s">
        <v>236</v>
      </c>
      <c r="G30" s="1" t="s">
        <v>240</v>
      </c>
      <c r="H30" s="1" t="s">
        <v>241</v>
      </c>
      <c r="I30" s="1" t="s">
        <v>424</v>
      </c>
      <c r="J30" s="1" t="s">
        <v>30</v>
      </c>
      <c r="K30" s="1" t="s">
        <v>425</v>
      </c>
      <c r="L30" s="1" t="s">
        <v>425</v>
      </c>
      <c r="M30" s="1" t="s">
        <v>244</v>
      </c>
      <c r="N30" s="1" t="s">
        <v>244</v>
      </c>
      <c r="O30" s="1" t="s">
        <v>245</v>
      </c>
      <c r="P30" s="1" t="s">
        <v>246</v>
      </c>
      <c r="Q30" s="1" t="s">
        <v>247</v>
      </c>
      <c r="R30" s="1" t="s">
        <v>426</v>
      </c>
      <c r="S30" s="1" t="s">
        <v>249</v>
      </c>
      <c r="T30" s="1" t="s">
        <v>250</v>
      </c>
      <c r="U30" s="1" t="s">
        <v>251</v>
      </c>
    </row>
    <row r="31" s="1" customFormat="1" spans="1:21">
      <c r="A31" s="3">
        <v>17480644498</v>
      </c>
      <c r="B31" s="1" t="s">
        <v>427</v>
      </c>
      <c r="C31" s="1" t="s">
        <v>428</v>
      </c>
      <c r="D31" s="1" t="s">
        <v>429</v>
      </c>
      <c r="E31" s="1" t="s">
        <v>430</v>
      </c>
      <c r="F31" s="1" t="s">
        <v>236</v>
      </c>
      <c r="G31" s="1" t="s">
        <v>240</v>
      </c>
      <c r="H31" s="1" t="s">
        <v>241</v>
      </c>
      <c r="I31" s="1" t="s">
        <v>431</v>
      </c>
      <c r="J31" s="1" t="s">
        <v>30</v>
      </c>
      <c r="K31" s="1" t="s">
        <v>432</v>
      </c>
      <c r="L31" s="1" t="s">
        <v>245</v>
      </c>
      <c r="M31" s="1" t="s">
        <v>433</v>
      </c>
      <c r="N31" s="1" t="s">
        <v>434</v>
      </c>
      <c r="O31" s="1" t="s">
        <v>245</v>
      </c>
      <c r="P31" s="1" t="s">
        <v>246</v>
      </c>
      <c r="Q31" s="1" t="s">
        <v>247</v>
      </c>
      <c r="R31" s="1" t="s">
        <v>435</v>
      </c>
      <c r="S31" s="1" t="s">
        <v>249</v>
      </c>
      <c r="T31" s="1" t="s">
        <v>250</v>
      </c>
      <c r="U31" s="1" t="s">
        <v>251</v>
      </c>
    </row>
    <row r="32" s="1" customFormat="1" spans="1:21">
      <c r="A32" s="3">
        <v>17328892961</v>
      </c>
      <c r="B32" s="1" t="s">
        <v>436</v>
      </c>
      <c r="C32" s="1" t="s">
        <v>437</v>
      </c>
      <c r="D32" s="1" t="s">
        <v>438</v>
      </c>
      <c r="E32" s="1" t="s">
        <v>439</v>
      </c>
      <c r="F32" s="1" t="s">
        <v>288</v>
      </c>
      <c r="G32" s="1" t="s">
        <v>240</v>
      </c>
      <c r="H32" s="1" t="s">
        <v>241</v>
      </c>
      <c r="I32" s="1" t="s">
        <v>440</v>
      </c>
      <c r="J32" s="1" t="s">
        <v>30</v>
      </c>
      <c r="K32" s="1" t="s">
        <v>441</v>
      </c>
      <c r="L32" s="1" t="s">
        <v>441</v>
      </c>
      <c r="M32" s="1" t="s">
        <v>244</v>
      </c>
      <c r="N32" s="1" t="s">
        <v>244</v>
      </c>
      <c r="O32" s="1" t="s">
        <v>245</v>
      </c>
      <c r="P32" s="1" t="s">
        <v>246</v>
      </c>
      <c r="Q32" s="1" t="s">
        <v>247</v>
      </c>
      <c r="R32" s="1" t="s">
        <v>442</v>
      </c>
      <c r="S32" s="1" t="s">
        <v>249</v>
      </c>
      <c r="T32" s="1" t="s">
        <v>250</v>
      </c>
      <c r="U32" s="1" t="s">
        <v>251</v>
      </c>
    </row>
    <row r="33" s="1" customFormat="1" spans="1:21">
      <c r="A33" s="3">
        <v>17305073565</v>
      </c>
      <c r="B33" s="1" t="s">
        <v>443</v>
      </c>
      <c r="C33" s="1" t="s">
        <v>444</v>
      </c>
      <c r="D33" s="1" t="s">
        <v>445</v>
      </c>
      <c r="E33" s="1" t="s">
        <v>446</v>
      </c>
      <c r="F33" s="1" t="s">
        <v>288</v>
      </c>
      <c r="G33" s="1" t="s">
        <v>240</v>
      </c>
      <c r="H33" s="1" t="s">
        <v>241</v>
      </c>
      <c r="I33" s="1" t="s">
        <v>245</v>
      </c>
      <c r="J33" s="1" t="s">
        <v>30</v>
      </c>
      <c r="K33" s="1" t="s">
        <v>245</v>
      </c>
      <c r="L33" s="1" t="s">
        <v>447</v>
      </c>
      <c r="M33" s="1" t="s">
        <v>448</v>
      </c>
      <c r="N33" s="1" t="s">
        <v>449</v>
      </c>
      <c r="O33" s="1" t="s">
        <v>245</v>
      </c>
      <c r="P33" s="1" t="s">
        <v>246</v>
      </c>
      <c r="Q33" s="1" t="s">
        <v>247</v>
      </c>
      <c r="R33" s="1" t="s">
        <v>450</v>
      </c>
      <c r="S33" s="1" t="s">
        <v>249</v>
      </c>
      <c r="T33" s="1" t="s">
        <v>250</v>
      </c>
      <c r="U33" s="1" t="s">
        <v>251</v>
      </c>
    </row>
    <row r="34" s="1" customFormat="1" spans="1:21">
      <c r="A34" s="3">
        <v>17257047627</v>
      </c>
      <c r="B34" s="1" t="s">
        <v>451</v>
      </c>
      <c r="C34" s="1" t="s">
        <v>452</v>
      </c>
      <c r="D34" s="1" t="s">
        <v>453</v>
      </c>
      <c r="E34" s="1" t="s">
        <v>454</v>
      </c>
      <c r="F34" s="1" t="s">
        <v>288</v>
      </c>
      <c r="G34" s="1" t="s">
        <v>240</v>
      </c>
      <c r="H34" s="1" t="s">
        <v>241</v>
      </c>
      <c r="I34" s="1" t="s">
        <v>455</v>
      </c>
      <c r="J34" s="1" t="s">
        <v>30</v>
      </c>
      <c r="K34" s="1" t="s">
        <v>456</v>
      </c>
      <c r="L34" s="1" t="s">
        <v>456</v>
      </c>
      <c r="M34" s="1" t="s">
        <v>244</v>
      </c>
      <c r="N34" s="1" t="s">
        <v>244</v>
      </c>
      <c r="O34" s="1" t="s">
        <v>245</v>
      </c>
      <c r="P34" s="1" t="s">
        <v>246</v>
      </c>
      <c r="Q34" s="1" t="s">
        <v>247</v>
      </c>
      <c r="R34" s="1" t="s">
        <v>457</v>
      </c>
      <c r="S34" s="1" t="s">
        <v>249</v>
      </c>
      <c r="T34" s="1" t="s">
        <v>250</v>
      </c>
      <c r="U34" s="1" t="s">
        <v>251</v>
      </c>
    </row>
    <row r="35" s="1" customFormat="1" spans="1:21">
      <c r="A35" s="3">
        <v>16840147741</v>
      </c>
      <c r="B35" s="1" t="s">
        <v>458</v>
      </c>
      <c r="C35" s="1" t="s">
        <v>459</v>
      </c>
      <c r="D35" s="1" t="s">
        <v>460</v>
      </c>
      <c r="E35" s="1" t="s">
        <v>461</v>
      </c>
      <c r="F35" s="1" t="s">
        <v>236</v>
      </c>
      <c r="G35" s="1" t="s">
        <v>240</v>
      </c>
      <c r="H35" s="1" t="s">
        <v>241</v>
      </c>
      <c r="I35" s="1" t="s">
        <v>462</v>
      </c>
      <c r="J35" s="1" t="s">
        <v>30</v>
      </c>
      <c r="K35" s="1" t="s">
        <v>463</v>
      </c>
      <c r="L35" s="1" t="s">
        <v>463</v>
      </c>
      <c r="M35" s="1" t="s">
        <v>244</v>
      </c>
      <c r="N35" s="1" t="s">
        <v>244</v>
      </c>
      <c r="O35" s="1" t="s">
        <v>245</v>
      </c>
      <c r="P35" s="1" t="s">
        <v>246</v>
      </c>
      <c r="Q35" s="1" t="s">
        <v>247</v>
      </c>
      <c r="R35" s="1" t="s">
        <v>464</v>
      </c>
      <c r="S35" s="1" t="s">
        <v>249</v>
      </c>
      <c r="T35" s="1" t="s">
        <v>250</v>
      </c>
      <c r="U35" s="1" t="s">
        <v>251</v>
      </c>
    </row>
    <row r="36" s="1" customFormat="1" spans="1:21">
      <c r="A36" s="3">
        <v>16561538185</v>
      </c>
      <c r="B36" s="1" t="s">
        <v>465</v>
      </c>
      <c r="C36" s="1" t="s">
        <v>466</v>
      </c>
      <c r="D36" s="1" t="s">
        <v>467</v>
      </c>
      <c r="E36" s="1" t="s">
        <v>468</v>
      </c>
      <c r="F36" s="1" t="s">
        <v>365</v>
      </c>
      <c r="G36" s="1" t="s">
        <v>240</v>
      </c>
      <c r="H36" s="1" t="s">
        <v>241</v>
      </c>
      <c r="I36" s="1" t="s">
        <v>469</v>
      </c>
      <c r="J36" s="1" t="s">
        <v>30</v>
      </c>
      <c r="K36" s="1" t="s">
        <v>470</v>
      </c>
      <c r="L36" s="1" t="s">
        <v>470</v>
      </c>
      <c r="M36" s="1" t="s">
        <v>244</v>
      </c>
      <c r="N36" s="1" t="s">
        <v>244</v>
      </c>
      <c r="O36" s="1" t="s">
        <v>245</v>
      </c>
      <c r="P36" s="1" t="s">
        <v>246</v>
      </c>
      <c r="Q36" s="1" t="s">
        <v>247</v>
      </c>
      <c r="R36" s="1" t="s">
        <v>471</v>
      </c>
      <c r="S36" s="1" t="s">
        <v>249</v>
      </c>
      <c r="T36" s="1" t="s">
        <v>250</v>
      </c>
      <c r="U36" s="1" t="s">
        <v>251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2022-03-30T01:43:02Z</dcterms:created>
  <dcterms:modified xsi:type="dcterms:W3CDTF">2022-03-30T01:54:48Z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D96569CE513C495DADFED125392D18B8</vt:lpwstr>
  </property>
  <property fmtid="{D5CDD505-2E9C-101B-9397-08002B2CF9AE}" pid="3" name="KSOProductBuildVer">
    <vt:lpwstr>2052-11.1.0.11365</vt:lpwstr>
  </property>
</Properties>
</file>