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<sst xmlns="http://schemas.openxmlformats.org/spreadsheetml/2006/main" count="991" uniqueCount="304">
  <si>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</si>
  <si>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</si>
  <si>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</si>
  <si>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</si>
  <si>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</si>
  <si>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</si>
  <si>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</si>
  <si>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</si>
  <si>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</si>
  <si>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</si>
  <si>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</si>
  <si>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</si>
  <si>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</si>
  <si>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</si>
  <si>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</si>
  <si>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</si>
  <si>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</si>
  <si>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</si>
  <si>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</si>
  <si>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</si>
  <si>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</si>
  <si>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</si>
  <si>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</si>
  <si>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</si>
  <si>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</si>
  <si>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17565098869	</t>
  </si>
  <si>
    <t>Ctrip</t>
  </si>
  <si>
    <t>正常</t>
  </si>
  <si>
    <t>[新北]新北板桥凯撒大饭店(Caesar Park Hotel Banqiao)(80941324)</t>
  </si>
  <si>
    <t>豪华双床房&lt;2人入住&gt;&lt;早餐&gt;</t>
  </si>
  <si>
    <t>CNY</t>
  </si>
  <si>
    <t>TSENG/SHUCHUN</t>
  </si>
  <si>
    <t>CA13744220401CNY</t>
  </si>
  <si>
    <t>未提现</t>
  </si>
  <si>
    <t>携程开票</t>
  </si>
  <si>
    <t xml:space="preserve">	</t>
  </si>
  <si>
    <t xml:space="preserve">17619293928	</t>
  </si>
  <si>
    <t>[香港]香港九龙东智选假日酒店(Holiday Inn Express Hong Kong Kowloon East)(80247431)</t>
  </si>
  <si>
    <t>标准客房&lt;2人入住&gt;</t>
  </si>
  <si>
    <t>Chan/Pui Yan</t>
  </si>
  <si>
    <t xml:space="preserve">17620190510	</t>
  </si>
  <si>
    <t>[北京]汉庭酒店(北京阜成门店)(76438810)</t>
  </si>
  <si>
    <t>双床房&lt;2人入住&gt;</t>
  </si>
  <si>
    <t>裴君子</t>
  </si>
  <si>
    <t xml:space="preserve">2461322	</t>
  </si>
  <si>
    <t>取消</t>
  </si>
  <si>
    <t xml:space="preserve">17641524028	</t>
  </si>
  <si>
    <t>[厦门]全季酒店(厦门中山路步行街店)(68600891)</t>
  </si>
  <si>
    <t>零压双床房&lt;2人入住&gt;</t>
  </si>
  <si>
    <t>刘子阳</t>
  </si>
  <si>
    <t xml:space="preserve">2465223	</t>
  </si>
  <si>
    <t xml:space="preserve">R3610014079906048001	</t>
  </si>
  <si>
    <t xml:space="preserve">17641673808	</t>
  </si>
  <si>
    <t>[香港]香港九龙海湾酒店(Kowloon Harbourfront Hotel)(80247305)</t>
  </si>
  <si>
    <t>双卧室城景套房&lt;2人入住&gt;</t>
  </si>
  <si>
    <t>PUN/HIU TONG</t>
  </si>
  <si>
    <t xml:space="preserve">2465300	</t>
  </si>
  <si>
    <t xml:space="preserve">17642337716	</t>
  </si>
  <si>
    <t>[台北]天阁酒店(台北复兴馆)(The Tango Hotel (Taipei Fu Hsing))(80941372)</t>
  </si>
  <si>
    <t>天豪客房&lt;2人入住&gt;&lt;早餐&gt;</t>
  </si>
  <si>
    <t>WANG/WAN-CHEN</t>
  </si>
  <si>
    <t xml:space="preserve">17642805884	</t>
  </si>
  <si>
    <t>[金门]金门金瑞旅店(Quemoy Hotel)(82340290)</t>
  </si>
  <si>
    <t>行政双人房&lt;2人入住&gt;&lt;早餐&gt;</t>
  </si>
  <si>
    <t>WU/CHIENCHUNG</t>
  </si>
  <si>
    <t xml:space="preserve">2466059	</t>
  </si>
  <si>
    <t xml:space="preserve">17647699223	</t>
  </si>
  <si>
    <t>[合肥]格林豪泰酒店(合肥明发广场店)(80249219)</t>
  </si>
  <si>
    <t>特惠大床房&lt;2人入住&gt;</t>
  </si>
  <si>
    <t>姜友龙</t>
  </si>
  <si>
    <t xml:space="preserve">17647952813	</t>
  </si>
  <si>
    <t>[台北]Hotel M 台北摩莎精品旅店(Taipei M Hotel - Main Station)(80941622)</t>
  </si>
  <si>
    <t>时尚大床房&lt;2人入住&gt;</t>
  </si>
  <si>
    <t>Jianda/Cheng,Jianda/Cheng</t>
  </si>
  <si>
    <t xml:space="preserve">17648278880	</t>
  </si>
  <si>
    <t>[无锡]格林豪泰(无锡高铁东站锡东新城店)(76296040)</t>
  </si>
  <si>
    <t>1.8米商务大床房&lt;2人入住&gt;</t>
  </si>
  <si>
    <t>沈美华</t>
  </si>
  <si>
    <t xml:space="preserve">(GRT)75633221;	</t>
  </si>
  <si>
    <t xml:space="preserve">17649193065	</t>
  </si>
  <si>
    <t>CHU/YEN YI</t>
  </si>
  <si>
    <t xml:space="preserve">17649232932	</t>
  </si>
  <si>
    <t>[台中]天阁酒店(台中馆)(Tango Hotel Taichung)(80942068)</t>
  </si>
  <si>
    <t>天豪大床房&lt;2人入住&gt;</t>
  </si>
  <si>
    <t>WANG/HSIUCHI</t>
  </si>
  <si>
    <t xml:space="preserve">17649341626	</t>
  </si>
  <si>
    <t>[佛山]城市便捷酒店佛山南海西樵山店(68322718)</t>
  </si>
  <si>
    <t>商务双床房&lt;2人入住&gt;&lt;钻石会员&gt;</t>
  </si>
  <si>
    <t>阳开斌</t>
  </si>
  <si>
    <t xml:space="preserve">17649343628	</t>
  </si>
  <si>
    <t>精选大床房&lt;2人入住&gt;&lt;钻石会员&gt;</t>
  </si>
  <si>
    <t xml:space="preserve">17650434458	</t>
  </si>
  <si>
    <t>[厦门]厦门海景千禧大酒店(68194086)</t>
  </si>
  <si>
    <t>高级双床房&lt;2人入住&gt;</t>
  </si>
  <si>
    <t>刘学艳</t>
  </si>
  <si>
    <t xml:space="preserve">1577378	</t>
  </si>
  <si>
    <t xml:space="preserve">17650535828	</t>
  </si>
  <si>
    <t>[宜川]尚客优精选酒店(宜川壶口店)(81209578)</t>
  </si>
  <si>
    <t>家庭房&lt;2人入住&gt;</t>
  </si>
  <si>
    <t>李震</t>
  </si>
  <si>
    <t xml:space="preserve">2467904	</t>
  </si>
  <si>
    <t xml:space="preserve">17656840591	</t>
  </si>
  <si>
    <t>Chen/chi hao</t>
  </si>
  <si>
    <t xml:space="preserve">17657087209	</t>
  </si>
  <si>
    <t>[上海]汉庭酒店(上海嘉定临洮路地铁站店)(68610512)</t>
  </si>
  <si>
    <t>桂彬彬</t>
  </si>
  <si>
    <t xml:space="preserve">报名字	</t>
  </si>
  <si>
    <t xml:space="preserve">17657654210	</t>
  </si>
  <si>
    <t>[香港]M1酒店(M1 Hotel)(77151759)</t>
  </si>
  <si>
    <t>豪华房&lt;2人入住&gt;</t>
  </si>
  <si>
    <t>LIU/JINGJING</t>
  </si>
  <si>
    <t xml:space="preserve">2469347	</t>
  </si>
  <si>
    <t xml:space="preserve">17657690579	</t>
  </si>
  <si>
    <t>[太原]如家素柏·云酒店(太原晋阳街大医院店)(85491194)</t>
  </si>
  <si>
    <t>商务大床房&lt;2人入住&gt;</t>
  </si>
  <si>
    <t>熊霄龙</t>
  </si>
  <si>
    <t xml:space="preserve">熊霄龙	</t>
  </si>
  <si>
    <t xml:space="preserve">17657721191	</t>
  </si>
  <si>
    <t>tsang/yick leung</t>
  </si>
  <si>
    <t xml:space="preserve">2469385	</t>
  </si>
  <si>
    <t xml:space="preserve">17657825080	</t>
  </si>
  <si>
    <t>[台南]台南剑桥大饭店-台南店(Cambridge Tainan Hotel)(80941647)</t>
  </si>
  <si>
    <t>LEE/WEICHEN</t>
  </si>
  <si>
    <t xml:space="preserve">17657986393	</t>
  </si>
  <si>
    <t>豪华双床房&lt;2人入住&gt;</t>
  </si>
  <si>
    <t>白安保</t>
  </si>
  <si>
    <t xml:space="preserve">2469547	</t>
  </si>
  <si>
    <t>退单</t>
  </si>
  <si>
    <t xml:space="preserve">17658171627	</t>
  </si>
  <si>
    <t>[上海]格林豪泰(上海顾村水产西路贝壳店)(77172011)</t>
  </si>
  <si>
    <t>时尚双床房&lt;2人入住&gt;</t>
  </si>
  <si>
    <t>任依婷</t>
  </si>
  <si>
    <t xml:space="preserve">2469646	</t>
  </si>
  <si>
    <t xml:space="preserve">(GRT)75660784;	</t>
  </si>
  <si>
    <t xml:space="preserve">17658291912	</t>
  </si>
  <si>
    <t>[北京]IU酒店(北京科技大学北沙滩地铁站店)(76423426)</t>
  </si>
  <si>
    <t>小U精致大床房&lt;2人入住&gt;</t>
  </si>
  <si>
    <t>陈月光</t>
  </si>
  <si>
    <t xml:space="preserve">2469719	</t>
  </si>
  <si>
    <t xml:space="preserve">104325665244	</t>
  </si>
  <si>
    <t xml:space="preserve">17658565984	</t>
  </si>
  <si>
    <t>[建湖]格林豪泰(建湖上冈汽车站204国道店)(68616160)</t>
  </si>
  <si>
    <t>大床房&lt;2人入住&gt;</t>
  </si>
  <si>
    <t>付涛</t>
  </si>
  <si>
    <t xml:space="preserve">(GRT)75662870;	</t>
  </si>
  <si>
    <t xml:space="preserve">17658747836	</t>
  </si>
  <si>
    <t>[张家港]格林豪泰(张家港塘市镇扬子路店)(68605327)</t>
  </si>
  <si>
    <t>1.5米大床房&lt;2人入住&gt;</t>
  </si>
  <si>
    <t>谢小峰</t>
  </si>
  <si>
    <t xml:space="preserve">(GRT)75663818;	</t>
  </si>
  <si>
    <t xml:space="preserve">17658940752	</t>
  </si>
  <si>
    <t>[台南]台南富信大饭店(Fushin Hotel Tainan)(80941618)</t>
  </si>
  <si>
    <t>CHU/HSIANGYI</t>
  </si>
  <si>
    <t xml:space="preserve">17659460323	</t>
  </si>
  <si>
    <t>[武汉]城市便捷酒店(武汉武昌火车站东广场店)(68346395)</t>
  </si>
  <si>
    <t>王云</t>
  </si>
  <si>
    <t xml:space="preserve">17659482113	</t>
  </si>
  <si>
    <t>[中江]骏怡连锁酒店(中江店)(80247171)</t>
  </si>
  <si>
    <t>风情房&lt;2人入住&gt;</t>
  </si>
  <si>
    <t>李桃</t>
  </si>
  <si>
    <t>，</t>
  </si>
  <si>
    <t xml:space="preserve"> 12834 CNY</t>
  </si>
  <si>
    <t>A220401092922481</t>
  </si>
  <si>
    <t>A220401092948481</t>
  </si>
  <si>
    <t>总计：12834元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</si>
  <si>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</si>
  <si>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</si>
  <si>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</si>
  <si>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</si>
  <si>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</si>
  <si>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</si>
  <si>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</si>
  <si>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</si>
  <si>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</si>
  <si>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</si>
  <si>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</si>
  <si>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</si>
  <si>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</si>
  <si>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</si>
  <si>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</si>
  <si>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</si>
  <si>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</si>
  <si>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</si>
  <si>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2022-03-16</t>
  </si>
  <si>
    <t>2470445</t>
  </si>
  <si>
    <t>城市便捷酒店(武汉武昌火车站东广场店)</t>
  </si>
  <si>
    <t>2022-03-17</t>
  </si>
  <si>
    <t>退房日月结</t>
  </si>
  <si>
    <t>171.00</t>
  </si>
  <si>
    <t>RMB</t>
  </si>
  <si>
    <t>0</t>
  </si>
  <si>
    <t>0.00</t>
  </si>
  <si>
    <t>携程汇登国内直连</t>
  </si>
  <si>
    <t>01.011264</t>
  </si>
  <si>
    <t>2022-03-16 23:08:37</t>
  </si>
  <si>
    <t>否</t>
  </si>
  <si>
    <t>广州汇登信息科技有限公司</t>
  </si>
  <si>
    <t>直连</t>
  </si>
  <si>
    <t>2470103</t>
  </si>
  <si>
    <t>台南富信大饭店</t>
  </si>
  <si>
    <t>CHU HSIANGYI</t>
  </si>
  <si>
    <t>515.00</t>
  </si>
  <si>
    <t>2022-03-16 19:48:46</t>
  </si>
  <si>
    <t>2469993</t>
  </si>
  <si>
    <t>格林豪泰快捷酒店（苏州张家港塘市镇扬子路店）</t>
  </si>
  <si>
    <t>154.00</t>
  </si>
  <si>
    <t>2022-03-16 18:44:14</t>
  </si>
  <si>
    <t>2469877</t>
  </si>
  <si>
    <t>格林豪泰(建湖上冈汽车站204国道店)</t>
  </si>
  <si>
    <t>127.00</t>
  </si>
  <si>
    <t>2022-03-16 17:48:22</t>
  </si>
  <si>
    <t>2469719</t>
  </si>
  <si>
    <t>IU酒店(北京科技大学北沙滩地铁站店)</t>
  </si>
  <si>
    <t>256.00</t>
  </si>
  <si>
    <t>2022-03-16 16:15:09</t>
  </si>
  <si>
    <t>2469646</t>
  </si>
  <si>
    <t>格林豪泰(上海顾村水产西路贝壳店)</t>
  </si>
  <si>
    <t>198.00</t>
  </si>
  <si>
    <t>2022-03-16 15:27:57</t>
  </si>
  <si>
    <t>2469547</t>
  </si>
  <si>
    <t>尚客优精选酒店(宜川壶口店)</t>
  </si>
  <si>
    <t>238.00</t>
  </si>
  <si>
    <t>2022-03-16 14:12:47</t>
  </si>
  <si>
    <t>2469441</t>
  </si>
  <si>
    <t>台南剑桥大饭店-台南店</t>
  </si>
  <si>
    <t>LEE WEICHEN</t>
  </si>
  <si>
    <t>321.00</t>
  </si>
  <si>
    <t>2022-03-16 13:17:19</t>
  </si>
  <si>
    <t>2469385</t>
  </si>
  <si>
    <t>香港九龙海湾酒店</t>
  </si>
  <si>
    <t>tsang yick leung</t>
  </si>
  <si>
    <t>581.00</t>
  </si>
  <si>
    <t>2022-03-16 12:45:18</t>
  </si>
  <si>
    <t>2469362</t>
  </si>
  <si>
    <t>如家素柏·云酒店(太原晋阳街大医院店)</t>
  </si>
  <si>
    <t>220.00</t>
  </si>
  <si>
    <t>2022-03-16 12:35:18</t>
  </si>
  <si>
    <t>直采</t>
  </si>
  <si>
    <t>2469347</t>
  </si>
  <si>
    <t>M1酒店</t>
  </si>
  <si>
    <t>LIU JINGJING</t>
  </si>
  <si>
    <t>413.00</t>
  </si>
  <si>
    <t>2022-03-16 12:22:39</t>
  </si>
  <si>
    <t>2469023</t>
  </si>
  <si>
    <t>汉庭酒店(上海国家会展中心曹安公路店)</t>
  </si>
  <si>
    <t>161.00</t>
  </si>
  <si>
    <t>2022-03-16 08:09:26</t>
  </si>
  <si>
    <t>2022-03-15</t>
  </si>
  <si>
    <t>2467904</t>
  </si>
  <si>
    <t>370.00</t>
  </si>
  <si>
    <t>2022-03-15 14:58:05</t>
  </si>
  <si>
    <t>2467832</t>
  </si>
  <si>
    <t>厦门海景千禧大酒店</t>
  </si>
  <si>
    <t>2022-03-15 14:39:21</t>
  </si>
  <si>
    <t>2467126</t>
  </si>
  <si>
    <t>天阁酒店(台中馆)</t>
  </si>
  <si>
    <t>WANG HSIUCHI</t>
  </si>
  <si>
    <t>424.00</t>
  </si>
  <si>
    <t>2022-03-15 00:09:46</t>
  </si>
  <si>
    <t>2022-03-14</t>
  </si>
  <si>
    <t>2467110</t>
  </si>
  <si>
    <t>天阁酒店(台北复兴馆)</t>
  </si>
  <si>
    <t>CHU YEN YI</t>
  </si>
  <si>
    <t>444.00</t>
  </si>
  <si>
    <t>2022-03-14 23:46:14</t>
  </si>
  <si>
    <t>2466518</t>
  </si>
  <si>
    <t>Hotel M 台北摩莎精品旅店</t>
  </si>
  <si>
    <t>Jianda Cheng,Jianda Cheng</t>
  </si>
  <si>
    <t>148.00</t>
  </si>
  <si>
    <t>2022-03-14 17:40:32</t>
  </si>
  <si>
    <t>2466392</t>
  </si>
  <si>
    <t>格林豪泰酒店(合肥明发广场店)</t>
  </si>
  <si>
    <t>119.00</t>
  </si>
  <si>
    <t>-119</t>
  </si>
  <si>
    <t>2022-03-14 16:41:39</t>
  </si>
  <si>
    <t>2466059</t>
  </si>
  <si>
    <t>金门金瑞旅店</t>
  </si>
  <si>
    <t>WU CHIENCHUNG</t>
  </si>
  <si>
    <t>910.00</t>
  </si>
  <si>
    <t>2022-03-14 13:12:21</t>
  </si>
  <si>
    <t>2465618</t>
  </si>
  <si>
    <t>WANG WAN-CHEN</t>
  </si>
  <si>
    <t>439.00</t>
  </si>
  <si>
    <t>2022-03-14 04:16:58</t>
  </si>
  <si>
    <t>2022-03-13</t>
  </si>
  <si>
    <t>2465300</t>
  </si>
  <si>
    <t>PUN HIU TONG</t>
  </si>
  <si>
    <t>2954.01</t>
  </si>
  <si>
    <t>2022-03-13 20:57:28</t>
  </si>
  <si>
    <t>2022-03-11</t>
  </si>
  <si>
    <t>2461322</t>
  </si>
  <si>
    <t>汉庭（北京阜成门店）</t>
  </si>
  <si>
    <t>2022-03-11 13:04:12</t>
  </si>
  <si>
    <t>2460910</t>
  </si>
  <si>
    <t>香港九龙东智选假日酒店</t>
  </si>
  <si>
    <t>Chan Pui Yan</t>
  </si>
  <si>
    <t>2625.00</t>
  </si>
  <si>
    <t>2022-03-11 08:04:27</t>
  </si>
  <si>
    <t>2022-03-05</t>
  </si>
  <si>
    <t>2450377</t>
  </si>
  <si>
    <t>新北板桥凯撒大饭店</t>
  </si>
  <si>
    <t>TSENG SHUCHUN</t>
  </si>
  <si>
    <t>633.00</t>
  </si>
  <si>
    <t>2022-03-05 16:43:00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</si>
</sst>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0" borderId="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44636</v>
      </c>
      <c r="G2" s="6">
        <v>44637</v>
      </c>
      <c r="H2" s="4">
        <v>1</v>
      </c>
      <c r="I2" s="4">
        <v>1</v>
      </c>
      <c r="J2" s="4">
        <v>1</v>
      </c>
      <c r="K2" s="4" t="s">
        <v>30</v>
      </c>
      <c r="L2" s="4">
        <v>633</v>
      </c>
      <c r="M2" s="4">
        <v>633</v>
      </c>
      <c r="N2" s="4" t="s">
        <v>31</v>
      </c>
      <c r="O2" s="4" t="s">
        <v>32</v>
      </c>
      <c r="P2" s="4" t="s">
        <v>33</v>
      </c>
      <c r="Q2" s="4">
        <v>0</v>
      </c>
      <c r="R2" s="7">
        <v>44625</v>
      </c>
      <c r="S2" s="6">
        <v>44652</v>
      </c>
      <c r="T2" s="4" t="s">
        <v>34</v>
      </c>
      <c r="U2" s="4">
        <v>633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44633</v>
      </c>
      <c r="G3" s="6">
        <v>44637</v>
      </c>
      <c r="H3" s="4">
        <v>1</v>
      </c>
      <c r="I3" s="4">
        <v>4</v>
      </c>
      <c r="J3" s="4">
        <v>4</v>
      </c>
      <c r="K3" s="4" t="s">
        <v>30</v>
      </c>
      <c r="L3" s="4">
        <v>2625</v>
      </c>
      <c r="M3" s="4">
        <v>2625</v>
      </c>
      <c r="N3" s="4" t="s">
        <v>39</v>
      </c>
      <c r="O3" s="4" t="s">
        <v>32</v>
      </c>
      <c r="P3" s="4" t="s">
        <v>33</v>
      </c>
      <c r="Q3" s="4">
        <v>0</v>
      </c>
      <c r="R3" s="7">
        <v>44631</v>
      </c>
      <c r="S3" s="6">
        <v>44652</v>
      </c>
      <c r="T3" s="4" t="s">
        <v>34</v>
      </c>
      <c r="U3" s="4">
        <v>2625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44636</v>
      </c>
      <c r="G4" s="6">
        <v>44637</v>
      </c>
      <c r="H4" s="4">
        <v>1</v>
      </c>
      <c r="I4" s="4">
        <v>1</v>
      </c>
      <c r="J4" s="4">
        <v>1</v>
      </c>
      <c r="K4" s="4" t="s">
        <v>30</v>
      </c>
      <c r="L4" s="4">
        <v>400</v>
      </c>
      <c r="M4" s="4">
        <v>400</v>
      </c>
      <c r="N4" s="4" t="s">
        <v>43</v>
      </c>
      <c r="O4" s="4" t="s">
        <v>32</v>
      </c>
      <c r="P4" s="4" t="s">
        <v>33</v>
      </c>
      <c r="Q4" s="4">
        <v>0</v>
      </c>
      <c r="R4" s="7">
        <v>44631</v>
      </c>
      <c r="S4" s="6">
        <v>44652</v>
      </c>
      <c r="T4" s="4" t="s">
        <v>34</v>
      </c>
      <c r="U4" s="4">
        <v>400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45</v>
      </c>
      <c r="D5" s="4" t="s">
        <v>41</v>
      </c>
      <c r="E5" s="4" t="s">
        <v>42</v>
      </c>
      <c r="F5" s="6">
        <v>44636</v>
      </c>
      <c r="G5" s="6">
        <v>44637</v>
      </c>
      <c r="H5" s="4">
        <v>1</v>
      </c>
      <c r="I5" s="4">
        <v>1</v>
      </c>
      <c r="J5" s="4">
        <v>1</v>
      </c>
      <c r="K5" s="4" t="s">
        <v>30</v>
      </c>
      <c r="L5" s="4">
        <v>-400</v>
      </c>
      <c r="M5" s="4">
        <v>-400</v>
      </c>
      <c r="N5" s="4" t="s">
        <v>43</v>
      </c>
      <c r="O5" s="4" t="s">
        <v>32</v>
      </c>
      <c r="P5" s="4" t="s">
        <v>33</v>
      </c>
      <c r="Q5" s="4">
        <v>0</v>
      </c>
      <c r="R5" s="7">
        <v>44631</v>
      </c>
      <c r="S5" s="6">
        <v>44652</v>
      </c>
      <c r="T5" s="4" t="s">
        <v>34</v>
      </c>
      <c r="U5" s="4">
        <v>-400</v>
      </c>
      <c r="V5" s="4">
        <v>0</v>
      </c>
      <c r="W5" s="4">
        <v>0</v>
      </c>
      <c r="X5" s="4" t="s">
        <v>44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44634</v>
      </c>
      <c r="G6" s="6">
        <v>44637</v>
      </c>
      <c r="H6" s="4">
        <v>1</v>
      </c>
      <c r="I6" s="4">
        <v>3</v>
      </c>
      <c r="J6" s="4">
        <v>3</v>
      </c>
      <c r="K6" s="4" t="s">
        <v>30</v>
      </c>
      <c r="L6" s="4">
        <v>697</v>
      </c>
      <c r="M6" s="4">
        <v>697</v>
      </c>
      <c r="N6" s="4" t="s">
        <v>49</v>
      </c>
      <c r="O6" s="4" t="s">
        <v>32</v>
      </c>
      <c r="P6" s="4" t="s">
        <v>33</v>
      </c>
      <c r="Q6" s="4">
        <v>0</v>
      </c>
      <c r="R6" s="7">
        <v>44633</v>
      </c>
      <c r="S6" s="6">
        <v>44652</v>
      </c>
      <c r="T6" s="4" t="s">
        <v>34</v>
      </c>
      <c r="U6" s="4">
        <v>697</v>
      </c>
      <c r="V6" s="4">
        <v>0</v>
      </c>
      <c r="W6" s="4">
        <v>0</v>
      </c>
      <c r="X6" s="4" t="s">
        <v>50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44634</v>
      </c>
      <c r="G7" s="6">
        <v>44637</v>
      </c>
      <c r="H7" s="4">
        <v>1</v>
      </c>
      <c r="I7" s="4">
        <v>3</v>
      </c>
      <c r="J7" s="4">
        <v>3</v>
      </c>
      <c r="K7" s="4" t="s">
        <v>30</v>
      </c>
      <c r="L7" s="4">
        <v>2954</v>
      </c>
      <c r="M7" s="4">
        <v>2954</v>
      </c>
      <c r="N7" s="4" t="s">
        <v>55</v>
      </c>
      <c r="O7" s="4" t="s">
        <v>32</v>
      </c>
      <c r="P7" s="4" t="s">
        <v>33</v>
      </c>
      <c r="Q7" s="4">
        <v>0</v>
      </c>
      <c r="R7" s="7">
        <v>44633</v>
      </c>
      <c r="S7" s="6">
        <v>44652</v>
      </c>
      <c r="T7" s="4" t="s">
        <v>34</v>
      </c>
      <c r="U7" s="4">
        <v>2954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44636</v>
      </c>
      <c r="G8" s="6">
        <v>44637</v>
      </c>
      <c r="H8" s="4">
        <v>1</v>
      </c>
      <c r="I8" s="4">
        <v>1</v>
      </c>
      <c r="J8" s="4">
        <v>1</v>
      </c>
      <c r="K8" s="4" t="s">
        <v>30</v>
      </c>
      <c r="L8" s="4">
        <v>439</v>
      </c>
      <c r="M8" s="4">
        <v>439</v>
      </c>
      <c r="N8" s="4" t="s">
        <v>60</v>
      </c>
      <c r="O8" s="4" t="s">
        <v>32</v>
      </c>
      <c r="P8" s="4" t="s">
        <v>33</v>
      </c>
      <c r="Q8" s="4">
        <v>0</v>
      </c>
      <c r="R8" s="7">
        <v>44634</v>
      </c>
      <c r="S8" s="6">
        <v>44652</v>
      </c>
      <c r="T8" s="4" t="s">
        <v>34</v>
      </c>
      <c r="U8" s="4">
        <v>439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44635</v>
      </c>
      <c r="G9" s="6">
        <v>44637</v>
      </c>
      <c r="H9" s="4">
        <v>1</v>
      </c>
      <c r="I9" s="4">
        <v>2</v>
      </c>
      <c r="J9" s="4">
        <v>2</v>
      </c>
      <c r="K9" s="4" t="s">
        <v>30</v>
      </c>
      <c r="L9" s="4">
        <v>910</v>
      </c>
      <c r="M9" s="4">
        <v>910</v>
      </c>
      <c r="N9" s="4" t="s">
        <v>64</v>
      </c>
      <c r="O9" s="4" t="s">
        <v>32</v>
      </c>
      <c r="P9" s="4" t="s">
        <v>33</v>
      </c>
      <c r="Q9" s="4">
        <v>0</v>
      </c>
      <c r="R9" s="7">
        <v>44634</v>
      </c>
      <c r="S9" s="6">
        <v>44652</v>
      </c>
      <c r="T9" s="4" t="s">
        <v>34</v>
      </c>
      <c r="U9" s="4">
        <v>910</v>
      </c>
      <c r="V9" s="4">
        <v>0</v>
      </c>
      <c r="W9" s="4">
        <v>0</v>
      </c>
      <c r="X9" s="4" t="s">
        <v>65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44635</v>
      </c>
      <c r="G10" s="6">
        <v>44637</v>
      </c>
      <c r="H10" s="4">
        <v>1</v>
      </c>
      <c r="I10" s="4">
        <v>2</v>
      </c>
      <c r="J10" s="4">
        <v>2</v>
      </c>
      <c r="K10" s="4" t="s">
        <v>30</v>
      </c>
      <c r="L10" s="4">
        <v>238</v>
      </c>
      <c r="M10" s="4">
        <v>238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44634</v>
      </c>
      <c r="S10" s="6">
        <v>44652</v>
      </c>
      <c r="T10" s="4" t="s">
        <v>34</v>
      </c>
      <c r="U10" s="4">
        <v>238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44636</v>
      </c>
      <c r="G11" s="6">
        <v>44637</v>
      </c>
      <c r="H11" s="4">
        <v>1</v>
      </c>
      <c r="I11" s="4">
        <v>1</v>
      </c>
      <c r="J11" s="4">
        <v>1</v>
      </c>
      <c r="K11" s="4" t="s">
        <v>30</v>
      </c>
      <c r="L11" s="4">
        <v>148</v>
      </c>
      <c r="M11" s="4">
        <v>148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44634</v>
      </c>
      <c r="S11" s="6">
        <v>44652</v>
      </c>
      <c r="T11" s="4" t="s">
        <v>34</v>
      </c>
      <c r="U11" s="4">
        <v>148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44634</v>
      </c>
      <c r="G12" s="6">
        <v>44637</v>
      </c>
      <c r="H12" s="4">
        <v>1</v>
      </c>
      <c r="I12" s="4">
        <v>3</v>
      </c>
      <c r="J12" s="4">
        <v>3</v>
      </c>
      <c r="K12" s="4" t="s">
        <v>30</v>
      </c>
      <c r="L12" s="4">
        <v>566</v>
      </c>
      <c r="M12" s="4">
        <v>566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44634</v>
      </c>
      <c r="S12" s="6">
        <v>44652</v>
      </c>
      <c r="T12" s="4" t="s">
        <v>34</v>
      </c>
      <c r="U12" s="4">
        <v>566</v>
      </c>
      <c r="V12" s="4">
        <v>0</v>
      </c>
      <c r="W12" s="4">
        <v>0</v>
      </c>
      <c r="X12" s="4" t="s">
        <v>35</v>
      </c>
      <c r="Y12" s="4" t="s">
        <v>78</v>
      </c>
    </row>
    <row r="13" s="4" customFormat="1" spans="1:25">
      <c r="A13" s="4" t="s">
        <v>46</v>
      </c>
      <c r="B13" s="4" t="s">
        <v>26</v>
      </c>
      <c r="C13" s="4" t="s">
        <v>45</v>
      </c>
      <c r="D13" s="4" t="s">
        <v>47</v>
      </c>
      <c r="E13" s="4" t="s">
        <v>48</v>
      </c>
      <c r="F13" s="6">
        <v>44634</v>
      </c>
      <c r="G13" s="6">
        <v>44637</v>
      </c>
      <c r="H13" s="4">
        <v>1</v>
      </c>
      <c r="I13" s="4">
        <v>3</v>
      </c>
      <c r="J13" s="4">
        <v>3</v>
      </c>
      <c r="K13" s="4" t="s">
        <v>30</v>
      </c>
      <c r="L13" s="4">
        <v>-697</v>
      </c>
      <c r="M13" s="4">
        <v>-697</v>
      </c>
      <c r="N13" s="4" t="s">
        <v>49</v>
      </c>
      <c r="O13" s="4" t="s">
        <v>32</v>
      </c>
      <c r="P13" s="4" t="s">
        <v>33</v>
      </c>
      <c r="Q13" s="4">
        <v>0</v>
      </c>
      <c r="R13" s="7">
        <v>44633</v>
      </c>
      <c r="S13" s="6">
        <v>44652</v>
      </c>
      <c r="T13" s="4" t="s">
        <v>34</v>
      </c>
      <c r="U13" s="4">
        <v>-697</v>
      </c>
      <c r="V13" s="4">
        <v>0</v>
      </c>
      <c r="W13" s="4">
        <v>0</v>
      </c>
      <c r="X13" s="4" t="s">
        <v>50</v>
      </c>
      <c r="Y13" s="4" t="s">
        <v>51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58</v>
      </c>
      <c r="E14" s="4" t="s">
        <v>59</v>
      </c>
      <c r="F14" s="6">
        <v>44636</v>
      </c>
      <c r="G14" s="6">
        <v>44637</v>
      </c>
      <c r="H14" s="4">
        <v>1</v>
      </c>
      <c r="I14" s="4">
        <v>1</v>
      </c>
      <c r="J14" s="4">
        <v>1</v>
      </c>
      <c r="K14" s="4" t="s">
        <v>30</v>
      </c>
      <c r="L14" s="4">
        <v>444</v>
      </c>
      <c r="M14" s="4">
        <v>444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44634</v>
      </c>
      <c r="S14" s="6">
        <v>44652</v>
      </c>
      <c r="T14" s="4" t="s">
        <v>34</v>
      </c>
      <c r="U14" s="4">
        <v>444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44636</v>
      </c>
      <c r="G15" s="6">
        <v>44637</v>
      </c>
      <c r="H15" s="4">
        <v>1</v>
      </c>
      <c r="I15" s="4">
        <v>1</v>
      </c>
      <c r="J15" s="4">
        <v>1</v>
      </c>
      <c r="K15" s="4" t="s">
        <v>30</v>
      </c>
      <c r="L15" s="4">
        <v>424</v>
      </c>
      <c r="M15" s="4">
        <v>424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44635</v>
      </c>
      <c r="S15" s="6">
        <v>44652</v>
      </c>
      <c r="T15" s="4" t="s">
        <v>34</v>
      </c>
      <c r="U15" s="4">
        <v>424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44635</v>
      </c>
      <c r="G16" s="6">
        <v>44637</v>
      </c>
      <c r="H16" s="4">
        <v>1</v>
      </c>
      <c r="I16" s="4">
        <v>2</v>
      </c>
      <c r="J16" s="4">
        <v>2</v>
      </c>
      <c r="K16" s="4" t="s">
        <v>30</v>
      </c>
      <c r="L16" s="4">
        <v>322</v>
      </c>
      <c r="M16" s="4">
        <v>322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44635</v>
      </c>
      <c r="S16" s="6">
        <v>44652</v>
      </c>
      <c r="T16" s="4" t="s">
        <v>34</v>
      </c>
      <c r="U16" s="4">
        <v>322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86</v>
      </c>
      <c r="E17" s="4" t="s">
        <v>90</v>
      </c>
      <c r="F17" s="6">
        <v>44635</v>
      </c>
      <c r="G17" s="6">
        <v>44637</v>
      </c>
      <c r="H17" s="4">
        <v>1</v>
      </c>
      <c r="I17" s="4">
        <v>2</v>
      </c>
      <c r="J17" s="4">
        <v>2</v>
      </c>
      <c r="K17" s="4" t="s">
        <v>30</v>
      </c>
      <c r="L17" s="4">
        <v>302</v>
      </c>
      <c r="M17" s="4">
        <v>302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44635</v>
      </c>
      <c r="S17" s="6">
        <v>44652</v>
      </c>
      <c r="T17" s="4" t="s">
        <v>34</v>
      </c>
      <c r="U17" s="4">
        <v>302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85</v>
      </c>
      <c r="B18" s="4" t="s">
        <v>26</v>
      </c>
      <c r="C18" s="4" t="s">
        <v>45</v>
      </c>
      <c r="D18" s="4" t="s">
        <v>86</v>
      </c>
      <c r="E18" s="4" t="s">
        <v>87</v>
      </c>
      <c r="F18" s="6">
        <v>44635</v>
      </c>
      <c r="G18" s="6">
        <v>44637</v>
      </c>
      <c r="H18" s="4">
        <v>1</v>
      </c>
      <c r="I18" s="4">
        <v>2</v>
      </c>
      <c r="J18" s="4">
        <v>2</v>
      </c>
      <c r="K18" s="4" t="s">
        <v>30</v>
      </c>
      <c r="L18" s="4">
        <v>-322</v>
      </c>
      <c r="M18" s="4">
        <v>-322</v>
      </c>
      <c r="N18" s="4" t="s">
        <v>88</v>
      </c>
      <c r="O18" s="4" t="s">
        <v>32</v>
      </c>
      <c r="P18" s="4" t="s">
        <v>33</v>
      </c>
      <c r="Q18" s="4">
        <v>0</v>
      </c>
      <c r="R18" s="7">
        <v>44635</v>
      </c>
      <c r="S18" s="6">
        <v>44652</v>
      </c>
      <c r="T18" s="4" t="s">
        <v>34</v>
      </c>
      <c r="U18" s="4">
        <v>-322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89</v>
      </c>
      <c r="B19" s="4" t="s">
        <v>26</v>
      </c>
      <c r="C19" s="4" t="s">
        <v>45</v>
      </c>
      <c r="D19" s="4" t="s">
        <v>86</v>
      </c>
      <c r="E19" s="4" t="s">
        <v>90</v>
      </c>
      <c r="F19" s="6">
        <v>44635</v>
      </c>
      <c r="G19" s="6">
        <v>44637</v>
      </c>
      <c r="H19" s="4">
        <v>1</v>
      </c>
      <c r="I19" s="4">
        <v>2</v>
      </c>
      <c r="J19" s="4">
        <v>2</v>
      </c>
      <c r="K19" s="4" t="s">
        <v>30</v>
      </c>
      <c r="L19" s="4">
        <v>-302</v>
      </c>
      <c r="M19" s="4">
        <v>-302</v>
      </c>
      <c r="N19" s="4" t="s">
        <v>88</v>
      </c>
      <c r="O19" s="4" t="s">
        <v>32</v>
      </c>
      <c r="P19" s="4" t="s">
        <v>33</v>
      </c>
      <c r="Q19" s="4">
        <v>0</v>
      </c>
      <c r="R19" s="7">
        <v>44635</v>
      </c>
      <c r="S19" s="6">
        <v>44652</v>
      </c>
      <c r="T19" s="4" t="s">
        <v>34</v>
      </c>
      <c r="U19" s="4">
        <v>-302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74</v>
      </c>
      <c r="B20" s="4" t="s">
        <v>26</v>
      </c>
      <c r="C20" s="4" t="s">
        <v>45</v>
      </c>
      <c r="D20" s="4" t="s">
        <v>75</v>
      </c>
      <c r="E20" s="4" t="s">
        <v>76</v>
      </c>
      <c r="F20" s="6">
        <v>44634</v>
      </c>
      <c r="G20" s="6">
        <v>44637</v>
      </c>
      <c r="H20" s="4">
        <v>1</v>
      </c>
      <c r="I20" s="4">
        <v>3</v>
      </c>
      <c r="J20" s="4">
        <v>3</v>
      </c>
      <c r="K20" s="4" t="s">
        <v>30</v>
      </c>
      <c r="L20" s="4">
        <v>-566</v>
      </c>
      <c r="M20" s="4">
        <v>-566</v>
      </c>
      <c r="N20" s="4" t="s">
        <v>77</v>
      </c>
      <c r="O20" s="4" t="s">
        <v>32</v>
      </c>
      <c r="P20" s="4" t="s">
        <v>33</v>
      </c>
      <c r="Q20" s="4">
        <v>0</v>
      </c>
      <c r="R20" s="7">
        <v>44634</v>
      </c>
      <c r="S20" s="6">
        <v>44652</v>
      </c>
      <c r="T20" s="4" t="s">
        <v>34</v>
      </c>
      <c r="U20" s="4">
        <v>-566</v>
      </c>
      <c r="V20" s="4">
        <v>0</v>
      </c>
      <c r="W20" s="4">
        <v>0</v>
      </c>
      <c r="X20" s="4" t="s">
        <v>35</v>
      </c>
      <c r="Y20" s="4" t="s">
        <v>78</v>
      </c>
    </row>
    <row r="21" s="4" customFormat="1" spans="1:25">
      <c r="A21" s="4" t="s">
        <v>91</v>
      </c>
      <c r="B21" s="4" t="s">
        <v>26</v>
      </c>
      <c r="C21" s="4" t="s">
        <v>27</v>
      </c>
      <c r="D21" s="4" t="s">
        <v>92</v>
      </c>
      <c r="E21" s="4" t="s">
        <v>93</v>
      </c>
      <c r="F21" s="6">
        <v>44636</v>
      </c>
      <c r="G21" s="6">
        <v>44637</v>
      </c>
      <c r="H21" s="4">
        <v>1</v>
      </c>
      <c r="I21" s="4">
        <v>1</v>
      </c>
      <c r="J21" s="4">
        <v>1</v>
      </c>
      <c r="K21" s="4" t="s">
        <v>30</v>
      </c>
      <c r="L21" s="4">
        <v>413</v>
      </c>
      <c r="M21" s="4">
        <v>413</v>
      </c>
      <c r="N21" s="4" t="s">
        <v>94</v>
      </c>
      <c r="O21" s="4" t="s">
        <v>32</v>
      </c>
      <c r="P21" s="4" t="s">
        <v>33</v>
      </c>
      <c r="Q21" s="4">
        <v>0</v>
      </c>
      <c r="R21" s="7">
        <v>44635</v>
      </c>
      <c r="S21" s="6">
        <v>44652</v>
      </c>
      <c r="T21" s="4" t="s">
        <v>34</v>
      </c>
      <c r="U21" s="4">
        <v>413</v>
      </c>
      <c r="V21" s="4">
        <v>0</v>
      </c>
      <c r="W21" s="4">
        <v>0</v>
      </c>
      <c r="X21" s="4" t="s">
        <v>35</v>
      </c>
      <c r="Y21" s="4" t="s">
        <v>95</v>
      </c>
    </row>
    <row r="22" s="4" customFormat="1" spans="1:25">
      <c r="A22" s="4" t="s">
        <v>96</v>
      </c>
      <c r="B22" s="4" t="s">
        <v>26</v>
      </c>
      <c r="C22" s="4" t="s">
        <v>27</v>
      </c>
      <c r="D22" s="4" t="s">
        <v>97</v>
      </c>
      <c r="E22" s="4" t="s">
        <v>98</v>
      </c>
      <c r="F22" s="6">
        <v>44635</v>
      </c>
      <c r="G22" s="6">
        <v>44637</v>
      </c>
      <c r="H22" s="4">
        <v>1</v>
      </c>
      <c r="I22" s="4">
        <v>2</v>
      </c>
      <c r="J22" s="4">
        <v>2</v>
      </c>
      <c r="K22" s="4" t="s">
        <v>30</v>
      </c>
      <c r="L22" s="4">
        <v>370</v>
      </c>
      <c r="M22" s="4">
        <v>370</v>
      </c>
      <c r="N22" s="4" t="s">
        <v>99</v>
      </c>
      <c r="O22" s="4" t="s">
        <v>32</v>
      </c>
      <c r="P22" s="4" t="s">
        <v>33</v>
      </c>
      <c r="Q22" s="4">
        <v>0</v>
      </c>
      <c r="R22" s="7">
        <v>44635</v>
      </c>
      <c r="S22" s="6">
        <v>44652</v>
      </c>
      <c r="T22" s="4" t="s">
        <v>34</v>
      </c>
      <c r="U22" s="4">
        <v>370</v>
      </c>
      <c r="V22" s="4">
        <v>0</v>
      </c>
      <c r="W22" s="4">
        <v>0</v>
      </c>
      <c r="X22" s="4" t="s">
        <v>100</v>
      </c>
      <c r="Y22" s="4" t="s">
        <v>35</v>
      </c>
    </row>
    <row r="23" s="4" customFormat="1" spans="1:25">
      <c r="A23" s="4" t="s">
        <v>101</v>
      </c>
      <c r="B23" s="4" t="s">
        <v>26</v>
      </c>
      <c r="C23" s="4" t="s">
        <v>27</v>
      </c>
      <c r="D23" s="4" t="s">
        <v>71</v>
      </c>
      <c r="E23" s="4" t="s">
        <v>72</v>
      </c>
      <c r="F23" s="6">
        <v>44636</v>
      </c>
      <c r="G23" s="6">
        <v>44637</v>
      </c>
      <c r="H23" s="4">
        <v>1</v>
      </c>
      <c r="I23" s="4">
        <v>1</v>
      </c>
      <c r="J23" s="4">
        <v>1</v>
      </c>
      <c r="K23" s="4" t="s">
        <v>30</v>
      </c>
      <c r="L23" s="4">
        <v>148</v>
      </c>
      <c r="M23" s="4">
        <v>148</v>
      </c>
      <c r="N23" s="4" t="s">
        <v>102</v>
      </c>
      <c r="O23" s="4" t="s">
        <v>32</v>
      </c>
      <c r="P23" s="4" t="s">
        <v>33</v>
      </c>
      <c r="Q23" s="4">
        <v>0</v>
      </c>
      <c r="R23" s="7">
        <v>44636</v>
      </c>
      <c r="S23" s="6">
        <v>44652</v>
      </c>
      <c r="T23" s="4" t="s">
        <v>34</v>
      </c>
      <c r="U23" s="4">
        <v>148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101</v>
      </c>
      <c r="B24" s="4" t="s">
        <v>26</v>
      </c>
      <c r="C24" s="4" t="s">
        <v>45</v>
      </c>
      <c r="D24" s="4" t="s">
        <v>71</v>
      </c>
      <c r="E24" s="4" t="s">
        <v>72</v>
      </c>
      <c r="F24" s="6">
        <v>44636</v>
      </c>
      <c r="G24" s="6">
        <v>44637</v>
      </c>
      <c r="H24" s="4">
        <v>1</v>
      </c>
      <c r="I24" s="4">
        <v>1</v>
      </c>
      <c r="J24" s="4">
        <v>1</v>
      </c>
      <c r="K24" s="4" t="s">
        <v>30</v>
      </c>
      <c r="L24" s="4">
        <v>-148</v>
      </c>
      <c r="M24" s="4">
        <v>-148</v>
      </c>
      <c r="N24" s="4" t="s">
        <v>102</v>
      </c>
      <c r="O24" s="4" t="s">
        <v>32</v>
      </c>
      <c r="P24" s="4" t="s">
        <v>33</v>
      </c>
      <c r="Q24" s="4">
        <v>0</v>
      </c>
      <c r="R24" s="7">
        <v>44636</v>
      </c>
      <c r="S24" s="6">
        <v>44652</v>
      </c>
      <c r="T24" s="4" t="s">
        <v>34</v>
      </c>
      <c r="U24" s="4">
        <v>-148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103</v>
      </c>
      <c r="B25" s="4" t="s">
        <v>26</v>
      </c>
      <c r="C25" s="4" t="s">
        <v>27</v>
      </c>
      <c r="D25" s="4" t="s">
        <v>104</v>
      </c>
      <c r="E25" s="4" t="s">
        <v>42</v>
      </c>
      <c r="F25" s="6">
        <v>44636</v>
      </c>
      <c r="G25" s="6">
        <v>44637</v>
      </c>
      <c r="H25" s="4">
        <v>1</v>
      </c>
      <c r="I25" s="4">
        <v>1</v>
      </c>
      <c r="J25" s="4">
        <v>1</v>
      </c>
      <c r="K25" s="4" t="s">
        <v>30</v>
      </c>
      <c r="L25" s="4">
        <v>161</v>
      </c>
      <c r="M25" s="4">
        <v>161</v>
      </c>
      <c r="N25" s="4" t="s">
        <v>105</v>
      </c>
      <c r="O25" s="4" t="s">
        <v>32</v>
      </c>
      <c r="P25" s="4" t="s">
        <v>33</v>
      </c>
      <c r="Q25" s="4">
        <v>0</v>
      </c>
      <c r="R25" s="7">
        <v>44636</v>
      </c>
      <c r="S25" s="6">
        <v>44652</v>
      </c>
      <c r="T25" s="4" t="s">
        <v>34</v>
      </c>
      <c r="U25" s="4">
        <v>161</v>
      </c>
      <c r="V25" s="4">
        <v>0</v>
      </c>
      <c r="W25" s="4">
        <v>0</v>
      </c>
      <c r="X25" s="4" t="s">
        <v>35</v>
      </c>
      <c r="Y25" s="4" t="s">
        <v>106</v>
      </c>
    </row>
    <row r="26" s="4" customFormat="1" spans="1:25">
      <c r="A26" s="4" t="s">
        <v>107</v>
      </c>
      <c r="B26" s="4" t="s">
        <v>26</v>
      </c>
      <c r="C26" s="4" t="s">
        <v>27</v>
      </c>
      <c r="D26" s="4" t="s">
        <v>108</v>
      </c>
      <c r="E26" s="4" t="s">
        <v>109</v>
      </c>
      <c r="F26" s="6">
        <v>44636</v>
      </c>
      <c r="G26" s="6">
        <v>44637</v>
      </c>
      <c r="H26" s="4">
        <v>1</v>
      </c>
      <c r="I26" s="4">
        <v>1</v>
      </c>
      <c r="J26" s="4">
        <v>1</v>
      </c>
      <c r="K26" s="4" t="s">
        <v>30</v>
      </c>
      <c r="L26" s="4">
        <v>413</v>
      </c>
      <c r="M26" s="4">
        <v>413</v>
      </c>
      <c r="N26" s="4" t="s">
        <v>110</v>
      </c>
      <c r="O26" s="4" t="s">
        <v>32</v>
      </c>
      <c r="P26" s="4" t="s">
        <v>33</v>
      </c>
      <c r="Q26" s="4">
        <v>0</v>
      </c>
      <c r="R26" s="7">
        <v>44636</v>
      </c>
      <c r="S26" s="6">
        <v>44652</v>
      </c>
      <c r="T26" s="4" t="s">
        <v>34</v>
      </c>
      <c r="U26" s="4">
        <v>413</v>
      </c>
      <c r="V26" s="4">
        <v>0</v>
      </c>
      <c r="W26" s="4">
        <v>0</v>
      </c>
      <c r="X26" s="4" t="s">
        <v>111</v>
      </c>
      <c r="Y26" s="4" t="s">
        <v>106</v>
      </c>
    </row>
    <row r="27" s="4" customFormat="1" spans="1:25">
      <c r="A27" s="4" t="s">
        <v>112</v>
      </c>
      <c r="B27" s="4" t="s">
        <v>26</v>
      </c>
      <c r="C27" s="4" t="s">
        <v>27</v>
      </c>
      <c r="D27" s="4" t="s">
        <v>113</v>
      </c>
      <c r="E27" s="4" t="s">
        <v>114</v>
      </c>
      <c r="F27" s="6">
        <v>44636</v>
      </c>
      <c r="G27" s="6">
        <v>44637</v>
      </c>
      <c r="H27" s="4">
        <v>1</v>
      </c>
      <c r="I27" s="4">
        <v>1</v>
      </c>
      <c r="J27" s="4">
        <v>1</v>
      </c>
      <c r="K27" s="4" t="s">
        <v>30</v>
      </c>
      <c r="L27" s="4">
        <v>220</v>
      </c>
      <c r="M27" s="4">
        <v>220</v>
      </c>
      <c r="N27" s="4" t="s">
        <v>115</v>
      </c>
      <c r="O27" s="4" t="s">
        <v>32</v>
      </c>
      <c r="P27" s="4" t="s">
        <v>33</v>
      </c>
      <c r="Q27" s="4">
        <v>0</v>
      </c>
      <c r="R27" s="7">
        <v>44636</v>
      </c>
      <c r="S27" s="6">
        <v>44652</v>
      </c>
      <c r="T27" s="4" t="s">
        <v>34</v>
      </c>
      <c r="U27" s="4">
        <v>220</v>
      </c>
      <c r="V27" s="4">
        <v>0</v>
      </c>
      <c r="W27" s="4">
        <v>0</v>
      </c>
      <c r="X27" s="4" t="s">
        <v>35</v>
      </c>
      <c r="Y27" s="4" t="s">
        <v>116</v>
      </c>
    </row>
    <row r="28" s="4" customFormat="1" spans="1:25">
      <c r="A28" s="4" t="s">
        <v>117</v>
      </c>
      <c r="B28" s="4" t="s">
        <v>26</v>
      </c>
      <c r="C28" s="4" t="s">
        <v>27</v>
      </c>
      <c r="D28" s="4" t="s">
        <v>53</v>
      </c>
      <c r="E28" s="4" t="s">
        <v>54</v>
      </c>
      <c r="F28" s="6">
        <v>44636</v>
      </c>
      <c r="G28" s="6">
        <v>44637</v>
      </c>
      <c r="H28" s="4">
        <v>1</v>
      </c>
      <c r="I28" s="4">
        <v>1</v>
      </c>
      <c r="J28" s="4">
        <v>1</v>
      </c>
      <c r="K28" s="4" t="s">
        <v>30</v>
      </c>
      <c r="L28" s="4">
        <v>581</v>
      </c>
      <c r="M28" s="4">
        <v>581</v>
      </c>
      <c r="N28" s="4" t="s">
        <v>118</v>
      </c>
      <c r="O28" s="4" t="s">
        <v>32</v>
      </c>
      <c r="P28" s="4" t="s">
        <v>33</v>
      </c>
      <c r="Q28" s="4">
        <v>0</v>
      </c>
      <c r="R28" s="7">
        <v>44636</v>
      </c>
      <c r="S28" s="6">
        <v>44652</v>
      </c>
      <c r="T28" s="4" t="s">
        <v>34</v>
      </c>
      <c r="U28" s="4">
        <v>581</v>
      </c>
      <c r="V28" s="4">
        <v>0</v>
      </c>
      <c r="W28" s="4">
        <v>0</v>
      </c>
      <c r="X28" s="4" t="s">
        <v>119</v>
      </c>
      <c r="Y28" s="4" t="s">
        <v>35</v>
      </c>
    </row>
    <row r="29" s="4" customFormat="1" spans="1:25">
      <c r="A29" s="4" t="s">
        <v>120</v>
      </c>
      <c r="B29" s="4" t="s">
        <v>26</v>
      </c>
      <c r="C29" s="4" t="s">
        <v>27</v>
      </c>
      <c r="D29" s="4" t="s">
        <v>121</v>
      </c>
      <c r="E29" s="4" t="s">
        <v>29</v>
      </c>
      <c r="F29" s="6">
        <v>44636</v>
      </c>
      <c r="G29" s="6">
        <v>44637</v>
      </c>
      <c r="H29" s="4">
        <v>1</v>
      </c>
      <c r="I29" s="4">
        <v>1</v>
      </c>
      <c r="J29" s="4">
        <v>1</v>
      </c>
      <c r="K29" s="4" t="s">
        <v>30</v>
      </c>
      <c r="L29" s="4">
        <v>321</v>
      </c>
      <c r="M29" s="4">
        <v>321</v>
      </c>
      <c r="N29" s="4" t="s">
        <v>122</v>
      </c>
      <c r="O29" s="4" t="s">
        <v>32</v>
      </c>
      <c r="P29" s="4" t="s">
        <v>33</v>
      </c>
      <c r="Q29" s="4">
        <v>0</v>
      </c>
      <c r="R29" s="7">
        <v>44636</v>
      </c>
      <c r="S29" s="6">
        <v>44652</v>
      </c>
      <c r="T29" s="4" t="s">
        <v>34</v>
      </c>
      <c r="U29" s="4">
        <v>321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123</v>
      </c>
      <c r="B30" s="4" t="s">
        <v>26</v>
      </c>
      <c r="C30" s="4" t="s">
        <v>27</v>
      </c>
      <c r="D30" s="4" t="s">
        <v>97</v>
      </c>
      <c r="E30" s="4" t="s">
        <v>124</v>
      </c>
      <c r="F30" s="6">
        <v>44636</v>
      </c>
      <c r="G30" s="6">
        <v>44637</v>
      </c>
      <c r="H30" s="4">
        <v>1</v>
      </c>
      <c r="I30" s="4">
        <v>1</v>
      </c>
      <c r="J30" s="4">
        <v>1</v>
      </c>
      <c r="K30" s="4" t="s">
        <v>30</v>
      </c>
      <c r="L30" s="4">
        <v>238</v>
      </c>
      <c r="M30" s="4">
        <v>238</v>
      </c>
      <c r="N30" s="4" t="s">
        <v>125</v>
      </c>
      <c r="O30" s="4" t="s">
        <v>32</v>
      </c>
      <c r="P30" s="4" t="s">
        <v>33</v>
      </c>
      <c r="Q30" s="4">
        <v>0</v>
      </c>
      <c r="R30" s="7">
        <v>44636</v>
      </c>
      <c r="S30" s="6">
        <v>44652</v>
      </c>
      <c r="T30" s="4" t="s">
        <v>34</v>
      </c>
      <c r="U30" s="4">
        <v>238</v>
      </c>
      <c r="V30" s="4">
        <v>0</v>
      </c>
      <c r="W30" s="4">
        <v>0</v>
      </c>
      <c r="X30" s="4" t="s">
        <v>126</v>
      </c>
      <c r="Y30" s="4" t="s">
        <v>35</v>
      </c>
    </row>
    <row r="31" s="4" customFormat="1" spans="1:25">
      <c r="A31" s="4" t="s">
        <v>66</v>
      </c>
      <c r="B31" s="4" t="s">
        <v>26</v>
      </c>
      <c r="C31" s="4" t="s">
        <v>127</v>
      </c>
      <c r="D31" s="4" t="s">
        <v>67</v>
      </c>
      <c r="E31" s="4" t="s">
        <v>68</v>
      </c>
      <c r="F31" s="6">
        <v>44635</v>
      </c>
      <c r="G31" s="6">
        <v>44637</v>
      </c>
      <c r="H31" s="4">
        <v>1</v>
      </c>
      <c r="I31" s="4">
        <v>2</v>
      </c>
      <c r="J31" s="4">
        <v>2</v>
      </c>
      <c r="K31" s="4" t="s">
        <v>30</v>
      </c>
      <c r="L31" s="4">
        <v>-119</v>
      </c>
      <c r="M31" s="4">
        <v>-119</v>
      </c>
      <c r="N31" s="4" t="s">
        <v>69</v>
      </c>
      <c r="O31" s="4" t="s">
        <v>32</v>
      </c>
      <c r="P31" s="4" t="s">
        <v>33</v>
      </c>
      <c r="Q31" s="4">
        <v>0</v>
      </c>
      <c r="R31" s="7">
        <v>44634</v>
      </c>
      <c r="S31" s="6">
        <v>44652</v>
      </c>
      <c r="T31" s="4" t="s">
        <v>34</v>
      </c>
      <c r="U31" s="4">
        <v>-119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128</v>
      </c>
      <c r="B32" s="4" t="s">
        <v>26</v>
      </c>
      <c r="C32" s="4" t="s">
        <v>27</v>
      </c>
      <c r="D32" s="4" t="s">
        <v>129</v>
      </c>
      <c r="E32" s="4" t="s">
        <v>130</v>
      </c>
      <c r="F32" s="6">
        <v>44636</v>
      </c>
      <c r="G32" s="6">
        <v>44637</v>
      </c>
      <c r="H32" s="4">
        <v>1</v>
      </c>
      <c r="I32" s="4">
        <v>1</v>
      </c>
      <c r="J32" s="4">
        <v>1</v>
      </c>
      <c r="K32" s="4" t="s">
        <v>30</v>
      </c>
      <c r="L32" s="4">
        <v>198</v>
      </c>
      <c r="M32" s="4">
        <v>198</v>
      </c>
      <c r="N32" s="4" t="s">
        <v>131</v>
      </c>
      <c r="O32" s="4" t="s">
        <v>32</v>
      </c>
      <c r="P32" s="4" t="s">
        <v>33</v>
      </c>
      <c r="Q32" s="4">
        <v>0</v>
      </c>
      <c r="R32" s="7">
        <v>44636</v>
      </c>
      <c r="S32" s="6">
        <v>44652</v>
      </c>
      <c r="T32" s="4" t="s">
        <v>34</v>
      </c>
      <c r="U32" s="4">
        <v>198</v>
      </c>
      <c r="V32" s="4">
        <v>0</v>
      </c>
      <c r="W32" s="4">
        <v>0</v>
      </c>
      <c r="X32" s="4" t="s">
        <v>132</v>
      </c>
      <c r="Y32" s="4" t="s">
        <v>133</v>
      </c>
    </row>
    <row r="33" s="4" customFormat="1" spans="1:25">
      <c r="A33" s="4" t="s">
        <v>134</v>
      </c>
      <c r="B33" s="4" t="s">
        <v>26</v>
      </c>
      <c r="C33" s="4" t="s">
        <v>27</v>
      </c>
      <c r="D33" s="4" t="s">
        <v>135</v>
      </c>
      <c r="E33" s="4" t="s">
        <v>136</v>
      </c>
      <c r="F33" s="6">
        <v>44636</v>
      </c>
      <c r="G33" s="6">
        <v>44637</v>
      </c>
      <c r="H33" s="4">
        <v>1</v>
      </c>
      <c r="I33" s="4">
        <v>1</v>
      </c>
      <c r="J33" s="4">
        <v>1</v>
      </c>
      <c r="K33" s="4" t="s">
        <v>30</v>
      </c>
      <c r="L33" s="4">
        <v>256</v>
      </c>
      <c r="M33" s="4">
        <v>256</v>
      </c>
      <c r="N33" s="4" t="s">
        <v>137</v>
      </c>
      <c r="O33" s="4" t="s">
        <v>32</v>
      </c>
      <c r="P33" s="4" t="s">
        <v>33</v>
      </c>
      <c r="Q33" s="4">
        <v>0</v>
      </c>
      <c r="R33" s="7">
        <v>44636</v>
      </c>
      <c r="S33" s="6">
        <v>44652</v>
      </c>
      <c r="T33" s="4" t="s">
        <v>34</v>
      </c>
      <c r="U33" s="4">
        <v>256</v>
      </c>
      <c r="V33" s="4">
        <v>0</v>
      </c>
      <c r="W33" s="4">
        <v>0</v>
      </c>
      <c r="X33" s="4" t="s">
        <v>138</v>
      </c>
      <c r="Y33" s="4" t="s">
        <v>139</v>
      </c>
    </row>
    <row r="34" s="4" customFormat="1" spans="1:25">
      <c r="A34" s="4" t="s">
        <v>140</v>
      </c>
      <c r="B34" s="4" t="s">
        <v>26</v>
      </c>
      <c r="C34" s="4" t="s">
        <v>27</v>
      </c>
      <c r="D34" s="4" t="s">
        <v>141</v>
      </c>
      <c r="E34" s="4" t="s">
        <v>142</v>
      </c>
      <c r="F34" s="6">
        <v>44636</v>
      </c>
      <c r="G34" s="6">
        <v>44637</v>
      </c>
      <c r="H34" s="4">
        <v>1</v>
      </c>
      <c r="I34" s="4">
        <v>1</v>
      </c>
      <c r="J34" s="4">
        <v>1</v>
      </c>
      <c r="K34" s="4" t="s">
        <v>30</v>
      </c>
      <c r="L34" s="4">
        <v>127</v>
      </c>
      <c r="M34" s="4">
        <v>127</v>
      </c>
      <c r="N34" s="4" t="s">
        <v>143</v>
      </c>
      <c r="O34" s="4" t="s">
        <v>32</v>
      </c>
      <c r="P34" s="4" t="s">
        <v>33</v>
      </c>
      <c r="Q34" s="4">
        <v>0</v>
      </c>
      <c r="R34" s="7">
        <v>44636</v>
      </c>
      <c r="S34" s="6">
        <v>44652</v>
      </c>
      <c r="T34" s="4" t="s">
        <v>34</v>
      </c>
      <c r="U34" s="4">
        <v>127</v>
      </c>
      <c r="V34" s="4">
        <v>0</v>
      </c>
      <c r="W34" s="4">
        <v>0</v>
      </c>
      <c r="X34" s="4" t="s">
        <v>35</v>
      </c>
      <c r="Y34" s="4" t="s">
        <v>144</v>
      </c>
    </row>
    <row r="35" s="4" customFormat="1" spans="1:25">
      <c r="A35" s="4" t="s">
        <v>145</v>
      </c>
      <c r="B35" s="4" t="s">
        <v>26</v>
      </c>
      <c r="C35" s="4" t="s">
        <v>27</v>
      </c>
      <c r="D35" s="4" t="s">
        <v>146</v>
      </c>
      <c r="E35" s="4" t="s">
        <v>147</v>
      </c>
      <c r="F35" s="6">
        <v>44636</v>
      </c>
      <c r="G35" s="6">
        <v>44637</v>
      </c>
      <c r="H35" s="4">
        <v>1</v>
      </c>
      <c r="I35" s="4">
        <v>1</v>
      </c>
      <c r="J35" s="4">
        <v>1</v>
      </c>
      <c r="K35" s="4" t="s">
        <v>30</v>
      </c>
      <c r="L35" s="4">
        <v>154</v>
      </c>
      <c r="M35" s="4">
        <v>154</v>
      </c>
      <c r="N35" s="4" t="s">
        <v>148</v>
      </c>
      <c r="O35" s="4" t="s">
        <v>32</v>
      </c>
      <c r="P35" s="4" t="s">
        <v>33</v>
      </c>
      <c r="Q35" s="4">
        <v>0</v>
      </c>
      <c r="R35" s="7">
        <v>44636</v>
      </c>
      <c r="S35" s="6">
        <v>44652</v>
      </c>
      <c r="T35" s="4" t="s">
        <v>34</v>
      </c>
      <c r="U35" s="4">
        <v>154</v>
      </c>
      <c r="V35" s="4">
        <v>0</v>
      </c>
      <c r="W35" s="4">
        <v>0</v>
      </c>
      <c r="X35" s="4" t="s">
        <v>35</v>
      </c>
      <c r="Y35" s="4" t="s">
        <v>149</v>
      </c>
    </row>
    <row r="36" s="4" customFormat="1" spans="1:25">
      <c r="A36" s="4" t="s">
        <v>150</v>
      </c>
      <c r="B36" s="4" t="s">
        <v>26</v>
      </c>
      <c r="C36" s="4" t="s">
        <v>27</v>
      </c>
      <c r="D36" s="4" t="s">
        <v>151</v>
      </c>
      <c r="E36" s="4" t="s">
        <v>38</v>
      </c>
      <c r="F36" s="6">
        <v>44636</v>
      </c>
      <c r="G36" s="6">
        <v>44637</v>
      </c>
      <c r="H36" s="4">
        <v>1</v>
      </c>
      <c r="I36" s="4">
        <v>1</v>
      </c>
      <c r="J36" s="4">
        <v>1</v>
      </c>
      <c r="K36" s="4" t="s">
        <v>30</v>
      </c>
      <c r="L36" s="4">
        <v>515</v>
      </c>
      <c r="M36" s="4">
        <v>515</v>
      </c>
      <c r="N36" s="4" t="s">
        <v>152</v>
      </c>
      <c r="O36" s="4" t="s">
        <v>32</v>
      </c>
      <c r="P36" s="4" t="s">
        <v>33</v>
      </c>
      <c r="Q36" s="4">
        <v>0</v>
      </c>
      <c r="R36" s="7">
        <v>44636</v>
      </c>
      <c r="S36" s="6">
        <v>44652</v>
      </c>
      <c r="T36" s="4" t="s">
        <v>34</v>
      </c>
      <c r="U36" s="4">
        <v>515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153</v>
      </c>
      <c r="B37" s="4" t="s">
        <v>26</v>
      </c>
      <c r="C37" s="4" t="s">
        <v>27</v>
      </c>
      <c r="D37" s="4" t="s">
        <v>154</v>
      </c>
      <c r="E37" s="4" t="s">
        <v>114</v>
      </c>
      <c r="F37" s="6">
        <v>44636</v>
      </c>
      <c r="G37" s="6">
        <v>44637</v>
      </c>
      <c r="H37" s="4">
        <v>1</v>
      </c>
      <c r="I37" s="4">
        <v>1</v>
      </c>
      <c r="J37" s="4">
        <v>1</v>
      </c>
      <c r="K37" s="4" t="s">
        <v>30</v>
      </c>
      <c r="L37" s="4">
        <v>171</v>
      </c>
      <c r="M37" s="4">
        <v>171</v>
      </c>
      <c r="N37" s="4" t="s">
        <v>155</v>
      </c>
      <c r="O37" s="4" t="s">
        <v>32</v>
      </c>
      <c r="P37" s="4" t="s">
        <v>33</v>
      </c>
      <c r="Q37" s="4">
        <v>0</v>
      </c>
      <c r="R37" s="7">
        <v>44636</v>
      </c>
      <c r="S37" s="6">
        <v>44652</v>
      </c>
      <c r="T37" s="4" t="s">
        <v>34</v>
      </c>
      <c r="U37" s="4">
        <v>171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156</v>
      </c>
      <c r="B38" s="4" t="s">
        <v>26</v>
      </c>
      <c r="C38" s="4" t="s">
        <v>27</v>
      </c>
      <c r="D38" s="4" t="s">
        <v>157</v>
      </c>
      <c r="E38" s="4" t="s">
        <v>158</v>
      </c>
      <c r="F38" s="6">
        <v>44636</v>
      </c>
      <c r="G38" s="6">
        <v>44637</v>
      </c>
      <c r="H38" s="4">
        <v>1</v>
      </c>
      <c r="I38" s="4">
        <v>1</v>
      </c>
      <c r="J38" s="4">
        <v>1</v>
      </c>
      <c r="K38" s="4" t="s">
        <v>30</v>
      </c>
      <c r="L38" s="4">
        <v>110</v>
      </c>
      <c r="M38" s="4">
        <v>110</v>
      </c>
      <c r="N38" s="4" t="s">
        <v>159</v>
      </c>
      <c r="O38" s="4" t="s">
        <v>32</v>
      </c>
      <c r="P38" s="4" t="s">
        <v>33</v>
      </c>
      <c r="Q38" s="4">
        <v>0</v>
      </c>
      <c r="R38" s="7">
        <v>44636</v>
      </c>
      <c r="S38" s="6">
        <v>44652</v>
      </c>
      <c r="T38" s="4" t="s">
        <v>34</v>
      </c>
      <c r="U38" s="4">
        <v>110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156</v>
      </c>
      <c r="B39" s="4" t="s">
        <v>26</v>
      </c>
      <c r="C39" s="4" t="s">
        <v>45</v>
      </c>
      <c r="D39" s="4" t="s">
        <v>157</v>
      </c>
      <c r="E39" s="4" t="s">
        <v>158</v>
      </c>
      <c r="F39" s="6">
        <v>44636</v>
      </c>
      <c r="G39" s="6">
        <v>44637</v>
      </c>
      <c r="H39" s="4">
        <v>1</v>
      </c>
      <c r="I39" s="4">
        <v>1</v>
      </c>
      <c r="J39" s="4">
        <v>1</v>
      </c>
      <c r="K39" s="4" t="s">
        <v>30</v>
      </c>
      <c r="L39" s="4">
        <v>-110</v>
      </c>
      <c r="M39" s="4">
        <v>-110</v>
      </c>
      <c r="N39" s="4" t="s">
        <v>159</v>
      </c>
      <c r="O39" s="4" t="s">
        <v>32</v>
      </c>
      <c r="P39" s="4" t="s">
        <v>33</v>
      </c>
      <c r="Q39" s="4">
        <v>0</v>
      </c>
      <c r="R39" s="7">
        <v>44636</v>
      </c>
      <c r="S39" s="6">
        <v>44652</v>
      </c>
      <c r="T39" s="4" t="s">
        <v>34</v>
      </c>
      <c r="U39" s="4">
        <v>-110</v>
      </c>
      <c r="V39" s="4">
        <v>0</v>
      </c>
      <c r="W39" s="4">
        <v>0</v>
      </c>
      <c r="X39" s="4" t="s">
        <v>35</v>
      </c>
      <c r="Y3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0"/>
  <sheetViews>
    <sheetView tabSelected="1" workbookViewId="0">
      <selection activeCell="A38" sqref="A38:C40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160</v>
      </c>
    </row>
    <row r="2" s="4" customFormat="1" spans="1:9">
      <c r="A2" s="5">
        <v>17565098869</v>
      </c>
      <c r="B2" s="6">
        <v>44636</v>
      </c>
      <c r="C2" s="6">
        <v>44637</v>
      </c>
      <c r="D2" s="4">
        <v>633</v>
      </c>
      <c r="E2" s="4" t="str">
        <f>VLOOKUP(A2,HOP!A:L,12,0)</f>
        <v>633.00</v>
      </c>
      <c r="F2" s="4" t="str">
        <f>VLOOKUP(A2,HOP!A:C,3,0)</f>
        <v>2450377</v>
      </c>
      <c r="G2" s="4">
        <f>D2-E2</f>
        <v>0</v>
      </c>
      <c r="H2" s="4" t="str">
        <f>$H$1&amp;F2</f>
        <v>，2450377</v>
      </c>
      <c r="I2" s="4" t="str">
        <f>VLOOKUP(A2,HOP!A:U,21,0)</f>
        <v>直连</v>
      </c>
    </row>
    <row r="3" s="4" customFormat="1" spans="1:9">
      <c r="A3" s="5">
        <v>17619293928</v>
      </c>
      <c r="B3" s="6">
        <v>44633</v>
      </c>
      <c r="C3" s="6">
        <v>44637</v>
      </c>
      <c r="D3" s="4">
        <v>2625</v>
      </c>
      <c r="E3" s="4" t="str">
        <f>VLOOKUP(A3,HOP!A:L,12,0)</f>
        <v>2625.00</v>
      </c>
      <c r="F3" s="4" t="str">
        <f>VLOOKUP(A3,HOP!A:C,3,0)</f>
        <v>2460910</v>
      </c>
      <c r="G3" s="4">
        <f t="shared" ref="G3:G31" si="0">D3-E3</f>
        <v>0</v>
      </c>
      <c r="H3" s="4" t="str">
        <f t="shared" ref="H3:H31" si="1">$H$1&amp;F3</f>
        <v>，2460910</v>
      </c>
      <c r="I3" s="4" t="str">
        <f>VLOOKUP(A3,HOP!A:U,21,0)</f>
        <v>直连</v>
      </c>
    </row>
    <row r="4" s="4" customFormat="1" hidden="1" spans="1:9">
      <c r="A4" s="5">
        <v>17620190510</v>
      </c>
      <c r="B4" s="6">
        <v>44636</v>
      </c>
      <c r="C4" s="6">
        <v>44637</v>
      </c>
      <c r="D4" s="4">
        <v>0</v>
      </c>
      <c r="E4" s="4" t="str">
        <f>VLOOKUP(A4,HOP!A:L,12,0)</f>
        <v>0.00</v>
      </c>
      <c r="F4" s="4" t="str">
        <f>VLOOKUP(A4,HOP!A:C,3,0)</f>
        <v>2461322</v>
      </c>
      <c r="G4" s="4">
        <f t="shared" si="0"/>
        <v>0</v>
      </c>
      <c r="H4" s="4" t="str">
        <f t="shared" si="1"/>
        <v>，2461322</v>
      </c>
      <c r="I4" s="4" t="str">
        <f>VLOOKUP(A4,HOP!A:U,21,0)</f>
        <v>直连</v>
      </c>
    </row>
    <row r="5" s="4" customFormat="1" hidden="1" spans="1:9">
      <c r="A5" s="5">
        <v>17641524028</v>
      </c>
      <c r="B5" s="6">
        <v>44634</v>
      </c>
      <c r="C5" s="6">
        <v>44637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17641673808</v>
      </c>
      <c r="B6" s="6">
        <v>44634</v>
      </c>
      <c r="C6" s="6">
        <v>44637</v>
      </c>
      <c r="D6" s="4">
        <v>2954</v>
      </c>
      <c r="E6" s="4" t="str">
        <f>VLOOKUP(A6,HOP!A:L,12,0)</f>
        <v>2954.01</v>
      </c>
      <c r="F6" s="4" t="str">
        <f>VLOOKUP(A6,HOP!A:C,3,0)</f>
        <v>2465300</v>
      </c>
      <c r="G6" s="4">
        <f t="shared" si="0"/>
        <v>-0.0100000000002183</v>
      </c>
      <c r="H6" s="4" t="str">
        <f t="shared" si="1"/>
        <v>，2465300</v>
      </c>
      <c r="I6" s="4" t="str">
        <f>VLOOKUP(A6,HOP!A:U,21,0)</f>
        <v>直连</v>
      </c>
    </row>
    <row r="7" s="4" customFormat="1" spans="1:9">
      <c r="A7" s="5">
        <v>17642337716</v>
      </c>
      <c r="B7" s="6">
        <v>44636</v>
      </c>
      <c r="C7" s="6">
        <v>44637</v>
      </c>
      <c r="D7" s="4">
        <v>439</v>
      </c>
      <c r="E7" s="4" t="str">
        <f>VLOOKUP(A7,HOP!A:L,12,0)</f>
        <v>439.00</v>
      </c>
      <c r="F7" s="4" t="str">
        <f>VLOOKUP(A7,HOP!A:C,3,0)</f>
        <v>2465618</v>
      </c>
      <c r="G7" s="4">
        <f t="shared" si="0"/>
        <v>0</v>
      </c>
      <c r="H7" s="4" t="str">
        <f t="shared" si="1"/>
        <v>，2465618</v>
      </c>
      <c r="I7" s="4" t="str">
        <f>VLOOKUP(A7,HOP!A:U,21,0)</f>
        <v>直连</v>
      </c>
    </row>
    <row r="8" s="4" customFormat="1" spans="1:9">
      <c r="A8" s="5">
        <v>17642805884</v>
      </c>
      <c r="B8" s="6">
        <v>44635</v>
      </c>
      <c r="C8" s="6">
        <v>44637</v>
      </c>
      <c r="D8" s="4">
        <v>910</v>
      </c>
      <c r="E8" s="4" t="str">
        <f>VLOOKUP(A8,HOP!A:L,12,0)</f>
        <v>910.00</v>
      </c>
      <c r="F8" s="4" t="str">
        <f>VLOOKUP(A8,HOP!A:C,3,0)</f>
        <v>2466059</v>
      </c>
      <c r="G8" s="4">
        <f t="shared" si="0"/>
        <v>0</v>
      </c>
      <c r="H8" s="4" t="str">
        <f t="shared" si="1"/>
        <v>，2466059</v>
      </c>
      <c r="I8" s="4" t="str">
        <f>VLOOKUP(A8,HOP!A:U,21,0)</f>
        <v>直连</v>
      </c>
    </row>
    <row r="9" s="4" customFormat="1" spans="1:9">
      <c r="A9" s="5">
        <v>17647699223</v>
      </c>
      <c r="B9" s="6">
        <v>44635</v>
      </c>
      <c r="C9" s="6">
        <v>44637</v>
      </c>
      <c r="D9" s="4">
        <v>119</v>
      </c>
      <c r="E9" s="4" t="str">
        <f>VLOOKUP(A9,HOP!A:L,12,0)</f>
        <v>119.00</v>
      </c>
      <c r="F9" s="4" t="str">
        <f>VLOOKUP(A9,HOP!A:C,3,0)</f>
        <v>2466392</v>
      </c>
      <c r="G9" s="4">
        <f t="shared" si="0"/>
        <v>0</v>
      </c>
      <c r="H9" s="4" t="str">
        <f t="shared" si="1"/>
        <v>，2466392</v>
      </c>
      <c r="I9" s="4" t="str">
        <f>VLOOKUP(A9,HOP!A:U,21,0)</f>
        <v>直连</v>
      </c>
    </row>
    <row r="10" s="4" customFormat="1" spans="1:9">
      <c r="A10" s="5">
        <v>17647952813</v>
      </c>
      <c r="B10" s="6">
        <v>44636</v>
      </c>
      <c r="C10" s="6">
        <v>44637</v>
      </c>
      <c r="D10" s="4">
        <v>148</v>
      </c>
      <c r="E10" s="4" t="str">
        <f>VLOOKUP(A10,HOP!A:L,12,0)</f>
        <v>148.00</v>
      </c>
      <c r="F10" s="4" t="str">
        <f>VLOOKUP(A10,HOP!A:C,3,0)</f>
        <v>2466518</v>
      </c>
      <c r="G10" s="4">
        <f t="shared" si="0"/>
        <v>0</v>
      </c>
      <c r="H10" s="4" t="str">
        <f t="shared" si="1"/>
        <v>，2466518</v>
      </c>
      <c r="I10" s="4" t="str">
        <f>VLOOKUP(A10,HOP!A:U,21,0)</f>
        <v>直连</v>
      </c>
    </row>
    <row r="11" s="4" customFormat="1" hidden="1" spans="1:9">
      <c r="A11" s="5">
        <v>17648278880</v>
      </c>
      <c r="B11" s="6">
        <v>44634</v>
      </c>
      <c r="C11" s="6">
        <v>44637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17649193065</v>
      </c>
      <c r="B12" s="6">
        <v>44636</v>
      </c>
      <c r="C12" s="6">
        <v>44637</v>
      </c>
      <c r="D12" s="4">
        <v>444</v>
      </c>
      <c r="E12" s="4" t="str">
        <f>VLOOKUP(A12,HOP!A:L,12,0)</f>
        <v>444.00</v>
      </c>
      <c r="F12" s="4" t="str">
        <f>VLOOKUP(A12,HOP!A:C,3,0)</f>
        <v>2467110</v>
      </c>
      <c r="G12" s="4">
        <f t="shared" si="0"/>
        <v>0</v>
      </c>
      <c r="H12" s="4" t="str">
        <f t="shared" si="1"/>
        <v>，2467110</v>
      </c>
      <c r="I12" s="4" t="str">
        <f>VLOOKUP(A12,HOP!A:U,21,0)</f>
        <v>直连</v>
      </c>
    </row>
    <row r="13" s="4" customFormat="1" spans="1:9">
      <c r="A13" s="5">
        <v>17649232932</v>
      </c>
      <c r="B13" s="6">
        <v>44636</v>
      </c>
      <c r="C13" s="6">
        <v>44637</v>
      </c>
      <c r="D13" s="4">
        <v>424</v>
      </c>
      <c r="E13" s="4" t="str">
        <f>VLOOKUP(A13,HOP!A:L,12,0)</f>
        <v>424.00</v>
      </c>
      <c r="F13" s="4" t="str">
        <f>VLOOKUP(A13,HOP!A:C,3,0)</f>
        <v>2467126</v>
      </c>
      <c r="G13" s="4">
        <f t="shared" si="0"/>
        <v>0</v>
      </c>
      <c r="H13" s="4" t="str">
        <f t="shared" si="1"/>
        <v>，2467126</v>
      </c>
      <c r="I13" s="4" t="str">
        <f>VLOOKUP(A13,HOP!A:U,21,0)</f>
        <v>直连</v>
      </c>
    </row>
    <row r="14" s="4" customFormat="1" hidden="1" spans="1:9">
      <c r="A14" s="5">
        <v>17649341626</v>
      </c>
      <c r="B14" s="6">
        <v>44635</v>
      </c>
      <c r="C14" s="6">
        <v>44637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17649343628</v>
      </c>
      <c r="B15" s="6">
        <v>44635</v>
      </c>
      <c r="C15" s="6">
        <v>44637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17650434458</v>
      </c>
      <c r="B16" s="6">
        <v>44636</v>
      </c>
      <c r="C16" s="6">
        <v>44637</v>
      </c>
      <c r="D16" s="4">
        <v>413</v>
      </c>
      <c r="E16" s="4" t="str">
        <f>VLOOKUP(A16,HOP!A:L,12,0)</f>
        <v>413.00</v>
      </c>
      <c r="F16" s="4" t="str">
        <f>VLOOKUP(A16,HOP!A:C,3,0)</f>
        <v>2467832</v>
      </c>
      <c r="G16" s="4">
        <f t="shared" si="0"/>
        <v>0</v>
      </c>
      <c r="H16" s="4" t="str">
        <f t="shared" si="1"/>
        <v>，2467832</v>
      </c>
      <c r="I16" s="4" t="str">
        <f>VLOOKUP(A16,HOP!A:U,21,0)</f>
        <v>直采</v>
      </c>
    </row>
    <row r="17" s="4" customFormat="1" spans="1:9">
      <c r="A17" s="5">
        <v>17650535828</v>
      </c>
      <c r="B17" s="6">
        <v>44635</v>
      </c>
      <c r="C17" s="6">
        <v>44637</v>
      </c>
      <c r="D17" s="4">
        <v>370</v>
      </c>
      <c r="E17" s="4" t="str">
        <f>VLOOKUP(A17,HOP!A:L,12,0)</f>
        <v>370.00</v>
      </c>
      <c r="F17" s="4" t="str">
        <f>VLOOKUP(A17,HOP!A:C,3,0)</f>
        <v>2467904</v>
      </c>
      <c r="G17" s="4">
        <f t="shared" si="0"/>
        <v>0</v>
      </c>
      <c r="H17" s="4" t="str">
        <f t="shared" si="1"/>
        <v>，2467904</v>
      </c>
      <c r="I17" s="4" t="str">
        <f>VLOOKUP(A17,HOP!A:U,21,0)</f>
        <v>直连</v>
      </c>
    </row>
    <row r="18" s="4" customFormat="1" hidden="1" spans="1:9">
      <c r="A18" s="5">
        <v>17656840591</v>
      </c>
      <c r="B18" s="6">
        <v>44636</v>
      </c>
      <c r="C18" s="6">
        <v>44637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17657087209</v>
      </c>
      <c r="B19" s="6">
        <v>44636</v>
      </c>
      <c r="C19" s="6">
        <v>44637</v>
      </c>
      <c r="D19" s="4">
        <v>161</v>
      </c>
      <c r="E19" s="4" t="str">
        <f>VLOOKUP(A19,HOP!A:L,12,0)</f>
        <v>161.00</v>
      </c>
      <c r="F19" s="4" t="str">
        <f>VLOOKUP(A19,HOP!A:C,3,0)</f>
        <v>2469023</v>
      </c>
      <c r="G19" s="4">
        <f t="shared" si="0"/>
        <v>0</v>
      </c>
      <c r="H19" s="4" t="str">
        <f t="shared" si="1"/>
        <v>，2469023</v>
      </c>
      <c r="I19" s="4" t="str">
        <f>VLOOKUP(A19,HOP!A:U,21,0)</f>
        <v>直连</v>
      </c>
    </row>
    <row r="20" s="4" customFormat="1" spans="1:9">
      <c r="A20" s="5">
        <v>17657654210</v>
      </c>
      <c r="B20" s="6">
        <v>44636</v>
      </c>
      <c r="C20" s="6">
        <v>44637</v>
      </c>
      <c r="D20" s="4">
        <v>413</v>
      </c>
      <c r="E20" s="4" t="str">
        <f>VLOOKUP(A20,HOP!A:L,12,0)</f>
        <v>413.00</v>
      </c>
      <c r="F20" s="4" t="str">
        <f>VLOOKUP(A20,HOP!A:C,3,0)</f>
        <v>2469347</v>
      </c>
      <c r="G20" s="4">
        <f t="shared" si="0"/>
        <v>0</v>
      </c>
      <c r="H20" s="4" t="str">
        <f t="shared" si="1"/>
        <v>，2469347</v>
      </c>
      <c r="I20" s="4" t="str">
        <f>VLOOKUP(A20,HOP!A:U,21,0)</f>
        <v>直连</v>
      </c>
    </row>
    <row r="21" s="4" customFormat="1" spans="1:9">
      <c r="A21" s="5">
        <v>17657690579</v>
      </c>
      <c r="B21" s="6">
        <v>44636</v>
      </c>
      <c r="C21" s="6">
        <v>44637</v>
      </c>
      <c r="D21" s="4">
        <v>220</v>
      </c>
      <c r="E21" s="4" t="str">
        <f>VLOOKUP(A21,HOP!A:L,12,0)</f>
        <v>220.00</v>
      </c>
      <c r="F21" s="4" t="str">
        <f>VLOOKUP(A21,HOP!A:C,3,0)</f>
        <v>2469362</v>
      </c>
      <c r="G21" s="4">
        <f t="shared" si="0"/>
        <v>0</v>
      </c>
      <c r="H21" s="4" t="str">
        <f t="shared" si="1"/>
        <v>，2469362</v>
      </c>
      <c r="I21" s="4" t="str">
        <f>VLOOKUP(A21,HOP!A:U,21,0)</f>
        <v>直采</v>
      </c>
    </row>
    <row r="22" s="4" customFormat="1" spans="1:9">
      <c r="A22" s="5">
        <v>17657721191</v>
      </c>
      <c r="B22" s="6">
        <v>44636</v>
      </c>
      <c r="C22" s="6">
        <v>44637</v>
      </c>
      <c r="D22" s="4">
        <v>581</v>
      </c>
      <c r="E22" s="4" t="str">
        <f>VLOOKUP(A22,HOP!A:L,12,0)</f>
        <v>581.00</v>
      </c>
      <c r="F22" s="4" t="str">
        <f>VLOOKUP(A22,HOP!A:C,3,0)</f>
        <v>2469385</v>
      </c>
      <c r="G22" s="4">
        <f t="shared" si="0"/>
        <v>0</v>
      </c>
      <c r="H22" s="4" t="str">
        <f t="shared" si="1"/>
        <v>，2469385</v>
      </c>
      <c r="I22" s="4" t="str">
        <f>VLOOKUP(A22,HOP!A:U,21,0)</f>
        <v>直连</v>
      </c>
    </row>
    <row r="23" s="4" customFormat="1" spans="1:9">
      <c r="A23" s="5">
        <v>17657825080</v>
      </c>
      <c r="B23" s="6">
        <v>44636</v>
      </c>
      <c r="C23" s="6">
        <v>44637</v>
      </c>
      <c r="D23" s="4">
        <v>321</v>
      </c>
      <c r="E23" s="4" t="str">
        <f>VLOOKUP(A23,HOP!A:L,12,0)</f>
        <v>321.00</v>
      </c>
      <c r="F23" s="4" t="str">
        <f>VLOOKUP(A23,HOP!A:C,3,0)</f>
        <v>2469441</v>
      </c>
      <c r="G23" s="4">
        <f t="shared" si="0"/>
        <v>0</v>
      </c>
      <c r="H23" s="4" t="str">
        <f t="shared" si="1"/>
        <v>，2469441</v>
      </c>
      <c r="I23" s="4" t="str">
        <f>VLOOKUP(A23,HOP!A:U,21,0)</f>
        <v>直连</v>
      </c>
    </row>
    <row r="24" s="4" customFormat="1" spans="1:9">
      <c r="A24" s="5">
        <v>17657986393</v>
      </c>
      <c r="B24" s="6">
        <v>44636</v>
      </c>
      <c r="C24" s="6">
        <v>44637</v>
      </c>
      <c r="D24" s="4">
        <v>238</v>
      </c>
      <c r="E24" s="4" t="str">
        <f>VLOOKUP(A24,HOP!A:L,12,0)</f>
        <v>238.00</v>
      </c>
      <c r="F24" s="4" t="str">
        <f>VLOOKUP(A24,HOP!A:C,3,0)</f>
        <v>2469547</v>
      </c>
      <c r="G24" s="4">
        <f t="shared" si="0"/>
        <v>0</v>
      </c>
      <c r="H24" s="4" t="str">
        <f t="shared" si="1"/>
        <v>，2469547</v>
      </c>
      <c r="I24" s="4" t="str">
        <f>VLOOKUP(A24,HOP!A:U,21,0)</f>
        <v>直连</v>
      </c>
    </row>
    <row r="25" s="4" customFormat="1" spans="1:9">
      <c r="A25" s="5">
        <v>17658171627</v>
      </c>
      <c r="B25" s="6">
        <v>44636</v>
      </c>
      <c r="C25" s="6">
        <v>44637</v>
      </c>
      <c r="D25" s="4">
        <v>198</v>
      </c>
      <c r="E25" s="4" t="str">
        <f>VLOOKUP(A25,HOP!A:L,12,0)</f>
        <v>198.00</v>
      </c>
      <c r="F25" s="4" t="str">
        <f>VLOOKUP(A25,HOP!A:C,3,0)</f>
        <v>2469646</v>
      </c>
      <c r="G25" s="4">
        <f t="shared" si="0"/>
        <v>0</v>
      </c>
      <c r="H25" s="4" t="str">
        <f t="shared" si="1"/>
        <v>，2469646</v>
      </c>
      <c r="I25" s="4" t="str">
        <f>VLOOKUP(A25,HOP!A:U,21,0)</f>
        <v>直连</v>
      </c>
    </row>
    <row r="26" s="4" customFormat="1" spans="1:9">
      <c r="A26" s="5">
        <v>17658291912</v>
      </c>
      <c r="B26" s="6">
        <v>44636</v>
      </c>
      <c r="C26" s="6">
        <v>44637</v>
      </c>
      <c r="D26" s="4">
        <v>256</v>
      </c>
      <c r="E26" s="4" t="str">
        <f>VLOOKUP(A26,HOP!A:L,12,0)</f>
        <v>256.00</v>
      </c>
      <c r="F26" s="4" t="str">
        <f>VLOOKUP(A26,HOP!A:C,3,0)</f>
        <v>2469719</v>
      </c>
      <c r="G26" s="4">
        <f t="shared" si="0"/>
        <v>0</v>
      </c>
      <c r="H26" s="4" t="str">
        <f t="shared" si="1"/>
        <v>，2469719</v>
      </c>
      <c r="I26" s="4" t="str">
        <f>VLOOKUP(A26,HOP!A:U,21,0)</f>
        <v>直连</v>
      </c>
    </row>
    <row r="27" s="4" customFormat="1" spans="1:9">
      <c r="A27" s="5">
        <v>17658565984</v>
      </c>
      <c r="B27" s="6">
        <v>44636</v>
      </c>
      <c r="C27" s="6">
        <v>44637</v>
      </c>
      <c r="D27" s="4">
        <v>127</v>
      </c>
      <c r="E27" s="4" t="str">
        <f>VLOOKUP(A27,HOP!A:L,12,0)</f>
        <v>127.00</v>
      </c>
      <c r="F27" s="4" t="str">
        <f>VLOOKUP(A27,HOP!A:C,3,0)</f>
        <v>2469877</v>
      </c>
      <c r="G27" s="4">
        <f t="shared" si="0"/>
        <v>0</v>
      </c>
      <c r="H27" s="4" t="str">
        <f t="shared" si="1"/>
        <v>，2469877</v>
      </c>
      <c r="I27" s="4" t="str">
        <f>VLOOKUP(A27,HOP!A:U,21,0)</f>
        <v>直连</v>
      </c>
    </row>
    <row r="28" s="4" customFormat="1" spans="1:9">
      <c r="A28" s="5">
        <v>17658747836</v>
      </c>
      <c r="B28" s="6">
        <v>44636</v>
      </c>
      <c r="C28" s="6">
        <v>44637</v>
      </c>
      <c r="D28" s="4">
        <v>154</v>
      </c>
      <c r="E28" s="4" t="str">
        <f>VLOOKUP(A28,HOP!A:L,12,0)</f>
        <v>154.00</v>
      </c>
      <c r="F28" s="4" t="str">
        <f>VLOOKUP(A28,HOP!A:C,3,0)</f>
        <v>2469993</v>
      </c>
      <c r="G28" s="4">
        <f t="shared" si="0"/>
        <v>0</v>
      </c>
      <c r="H28" s="4" t="str">
        <f t="shared" si="1"/>
        <v>，2469993</v>
      </c>
      <c r="I28" s="4" t="str">
        <f>VLOOKUP(A28,HOP!A:U,21,0)</f>
        <v>直连</v>
      </c>
    </row>
    <row r="29" s="4" customFormat="1" spans="1:9">
      <c r="A29" s="5">
        <v>17658940752</v>
      </c>
      <c r="B29" s="6">
        <v>44636</v>
      </c>
      <c r="C29" s="6">
        <v>44637</v>
      </c>
      <c r="D29" s="4">
        <v>515</v>
      </c>
      <c r="E29" s="4" t="str">
        <f>VLOOKUP(A29,HOP!A:L,12,0)</f>
        <v>515.00</v>
      </c>
      <c r="F29" s="4" t="str">
        <f>VLOOKUP(A29,HOP!A:C,3,0)</f>
        <v>2470103</v>
      </c>
      <c r="G29" s="4">
        <f t="shared" si="0"/>
        <v>0</v>
      </c>
      <c r="H29" s="4" t="str">
        <f t="shared" si="1"/>
        <v>，2470103</v>
      </c>
      <c r="I29" s="4" t="str">
        <f>VLOOKUP(A29,HOP!A:U,21,0)</f>
        <v>直连</v>
      </c>
    </row>
    <row r="30" s="4" customFormat="1" spans="1:9">
      <c r="A30" s="5">
        <v>17659460323</v>
      </c>
      <c r="B30" s="6">
        <v>44636</v>
      </c>
      <c r="C30" s="6">
        <v>44637</v>
      </c>
      <c r="D30" s="4">
        <v>171</v>
      </c>
      <c r="E30" s="4" t="str">
        <f>VLOOKUP(A30,HOP!A:L,12,0)</f>
        <v>171.00</v>
      </c>
      <c r="F30" s="4" t="str">
        <f>VLOOKUP(A30,HOP!A:C,3,0)</f>
        <v>2470445</v>
      </c>
      <c r="G30" s="4">
        <f t="shared" si="0"/>
        <v>0</v>
      </c>
      <c r="H30" s="4" t="str">
        <f t="shared" si="1"/>
        <v>，2470445</v>
      </c>
      <c r="I30" s="4" t="str">
        <f>VLOOKUP(A30,HOP!A:U,21,0)</f>
        <v>直连</v>
      </c>
    </row>
    <row r="31" s="4" customFormat="1" hidden="1" spans="1:9">
      <c r="A31" s="5">
        <v>17659482113</v>
      </c>
      <c r="B31" s="6">
        <v>44636</v>
      </c>
      <c r="C31" s="6">
        <v>44637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3" spans="4:4">
      <c r="D33" s="4">
        <f>SUM(D2:D32)</f>
        <v>12834</v>
      </c>
    </row>
    <row r="34" spans="4:4">
      <c r="D34" s="4" t="s">
        <v>161</v>
      </c>
    </row>
    <row r="38" spans="1:3">
      <c r="A38" s="4" t="s">
        <v>162</v>
      </c>
      <c r="C38" s="4">
        <v>633</v>
      </c>
    </row>
    <row r="39" spans="1:3">
      <c r="A39" s="4" t="s">
        <v>163</v>
      </c>
      <c r="C39" s="4">
        <v>12201</v>
      </c>
    </row>
    <row r="40" spans="1:3">
      <c r="A40" s="4" t="s">
        <v>164</v>
      </c>
      <c r="C40" s="4">
        <f>SUBTOTAL(9,C38:C39)</f>
        <v>12834</v>
      </c>
    </row>
  </sheetData>
  <autoFilter ref="A1:XFD34">
    <filterColumn colId="3">
      <filters blank="1">
        <filter val="910"/>
        <filter val="413"/>
        <filter val="154"/>
        <filter val="2954"/>
        <filter val="515"/>
        <filter val="256"/>
        <filter val="198"/>
        <filter val="119"/>
        <filter val="220"/>
        <filter val="161"/>
        <filter val="321"/>
        <filter val="424"/>
        <filter val="2625"/>
        <filter val="127"/>
        <filter val="370"/>
        <filter val="171"/>
        <filter val="633"/>
        <filter val="12834"/>
        <filter val="238"/>
        <filter val="439"/>
        <filter val="12834 CNY"/>
        <filter val="581"/>
        <filter val="444"/>
        <filter val="14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165</v>
      </c>
      <c r="B1" s="2" t="s">
        <v>166</v>
      </c>
      <c r="C1" s="2" t="s">
        <v>167</v>
      </c>
      <c r="D1" s="2" t="s">
        <v>168</v>
      </c>
      <c r="E1" s="2" t="s">
        <v>13</v>
      </c>
      <c r="F1" s="2" t="s">
        <v>5</v>
      </c>
      <c r="G1" s="2" t="s">
        <v>6</v>
      </c>
      <c r="H1" s="2" t="s">
        <v>169</v>
      </c>
      <c r="I1" s="2" t="s">
        <v>170</v>
      </c>
      <c r="J1" s="2" t="s">
        <v>171</v>
      </c>
      <c r="K1" s="2" t="s">
        <v>172</v>
      </c>
      <c r="L1" s="2" t="s">
        <v>173</v>
      </c>
      <c r="M1" s="2" t="s">
        <v>174</v>
      </c>
      <c r="N1" s="2" t="s">
        <v>175</v>
      </c>
      <c r="O1" s="2" t="s">
        <v>176</v>
      </c>
      <c r="P1" s="2" t="s">
        <v>177</v>
      </c>
      <c r="Q1" s="2" t="s">
        <v>178</v>
      </c>
      <c r="R1" s="2" t="s">
        <v>179</v>
      </c>
      <c r="S1" s="2" t="s">
        <v>180</v>
      </c>
      <c r="T1" s="2" t="s">
        <v>181</v>
      </c>
      <c r="U1" s="2" t="s">
        <v>182</v>
      </c>
    </row>
    <row r="2" s="1" customFormat="1" spans="1:21">
      <c r="A2" s="3">
        <v>17659460323</v>
      </c>
      <c r="B2" s="1" t="s">
        <v>183</v>
      </c>
      <c r="C2" s="1" t="s">
        <v>184</v>
      </c>
      <c r="D2" s="1" t="s">
        <v>185</v>
      </c>
      <c r="E2" s="1" t="s">
        <v>155</v>
      </c>
      <c r="F2" s="1" t="s">
        <v>183</v>
      </c>
      <c r="G2" s="1" t="s">
        <v>186</v>
      </c>
      <c r="H2" s="1" t="s">
        <v>187</v>
      </c>
      <c r="I2" s="1" t="s">
        <v>188</v>
      </c>
      <c r="J2" s="1" t="s">
        <v>189</v>
      </c>
      <c r="K2" s="1" t="s">
        <v>188</v>
      </c>
      <c r="L2" s="1" t="s">
        <v>188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194</v>
      </c>
      <c r="S2" s="1" t="s">
        <v>195</v>
      </c>
      <c r="T2" s="1" t="s">
        <v>196</v>
      </c>
      <c r="U2" s="1" t="s">
        <v>197</v>
      </c>
    </row>
    <row r="3" s="1" customFormat="1" spans="1:21">
      <c r="A3" s="3">
        <v>17658940752</v>
      </c>
      <c r="B3" s="1" t="s">
        <v>183</v>
      </c>
      <c r="C3" s="1" t="s">
        <v>198</v>
      </c>
      <c r="D3" s="1" t="s">
        <v>199</v>
      </c>
      <c r="E3" s="1" t="s">
        <v>200</v>
      </c>
      <c r="F3" s="1" t="s">
        <v>183</v>
      </c>
      <c r="G3" s="1" t="s">
        <v>186</v>
      </c>
      <c r="H3" s="1" t="s">
        <v>187</v>
      </c>
      <c r="I3" s="1" t="s">
        <v>201</v>
      </c>
      <c r="J3" s="1" t="s">
        <v>189</v>
      </c>
      <c r="K3" s="1" t="s">
        <v>201</v>
      </c>
      <c r="L3" s="1" t="s">
        <v>201</v>
      </c>
      <c r="M3" s="1" t="s">
        <v>190</v>
      </c>
      <c r="N3" s="1" t="s">
        <v>190</v>
      </c>
      <c r="O3" s="1" t="s">
        <v>191</v>
      </c>
      <c r="P3" s="1" t="s">
        <v>192</v>
      </c>
      <c r="Q3" s="1" t="s">
        <v>193</v>
      </c>
      <c r="R3" s="1" t="s">
        <v>202</v>
      </c>
      <c r="S3" s="1" t="s">
        <v>195</v>
      </c>
      <c r="T3" s="1" t="s">
        <v>196</v>
      </c>
      <c r="U3" s="1" t="s">
        <v>197</v>
      </c>
    </row>
    <row r="4" s="1" customFormat="1" spans="1:21">
      <c r="A4" s="3">
        <v>17658747836</v>
      </c>
      <c r="B4" s="1" t="s">
        <v>183</v>
      </c>
      <c r="C4" s="1" t="s">
        <v>203</v>
      </c>
      <c r="D4" s="1" t="s">
        <v>204</v>
      </c>
      <c r="E4" s="1" t="s">
        <v>148</v>
      </c>
      <c r="F4" s="1" t="s">
        <v>183</v>
      </c>
      <c r="G4" s="1" t="s">
        <v>186</v>
      </c>
      <c r="H4" s="1" t="s">
        <v>187</v>
      </c>
      <c r="I4" s="1" t="s">
        <v>205</v>
      </c>
      <c r="J4" s="1" t="s">
        <v>189</v>
      </c>
      <c r="K4" s="1" t="s">
        <v>205</v>
      </c>
      <c r="L4" s="1" t="s">
        <v>205</v>
      </c>
      <c r="M4" s="1" t="s">
        <v>190</v>
      </c>
      <c r="N4" s="1" t="s">
        <v>190</v>
      </c>
      <c r="O4" s="1" t="s">
        <v>191</v>
      </c>
      <c r="P4" s="1" t="s">
        <v>192</v>
      </c>
      <c r="Q4" s="1" t="s">
        <v>193</v>
      </c>
      <c r="R4" s="1" t="s">
        <v>206</v>
      </c>
      <c r="S4" s="1" t="s">
        <v>195</v>
      </c>
      <c r="T4" s="1" t="s">
        <v>196</v>
      </c>
      <c r="U4" s="1" t="s">
        <v>197</v>
      </c>
    </row>
    <row r="5" s="1" customFormat="1" spans="1:21">
      <c r="A5" s="3">
        <v>17658565984</v>
      </c>
      <c r="B5" s="1" t="s">
        <v>183</v>
      </c>
      <c r="C5" s="1" t="s">
        <v>207</v>
      </c>
      <c r="D5" s="1" t="s">
        <v>208</v>
      </c>
      <c r="E5" s="1" t="s">
        <v>143</v>
      </c>
      <c r="F5" s="1" t="s">
        <v>183</v>
      </c>
      <c r="G5" s="1" t="s">
        <v>186</v>
      </c>
      <c r="H5" s="1" t="s">
        <v>187</v>
      </c>
      <c r="I5" s="1" t="s">
        <v>209</v>
      </c>
      <c r="J5" s="1" t="s">
        <v>189</v>
      </c>
      <c r="K5" s="1" t="s">
        <v>209</v>
      </c>
      <c r="L5" s="1" t="s">
        <v>209</v>
      </c>
      <c r="M5" s="1" t="s">
        <v>190</v>
      </c>
      <c r="N5" s="1" t="s">
        <v>190</v>
      </c>
      <c r="O5" s="1" t="s">
        <v>191</v>
      </c>
      <c r="P5" s="1" t="s">
        <v>192</v>
      </c>
      <c r="Q5" s="1" t="s">
        <v>193</v>
      </c>
      <c r="R5" s="1" t="s">
        <v>210</v>
      </c>
      <c r="S5" s="1" t="s">
        <v>195</v>
      </c>
      <c r="T5" s="1" t="s">
        <v>196</v>
      </c>
      <c r="U5" s="1" t="s">
        <v>197</v>
      </c>
    </row>
    <row r="6" s="1" customFormat="1" spans="1:21">
      <c r="A6" s="3">
        <v>17658291912</v>
      </c>
      <c r="B6" s="1" t="s">
        <v>183</v>
      </c>
      <c r="C6" s="1" t="s">
        <v>211</v>
      </c>
      <c r="D6" s="1" t="s">
        <v>212</v>
      </c>
      <c r="E6" s="1" t="s">
        <v>137</v>
      </c>
      <c r="F6" s="1" t="s">
        <v>183</v>
      </c>
      <c r="G6" s="1" t="s">
        <v>186</v>
      </c>
      <c r="H6" s="1" t="s">
        <v>187</v>
      </c>
      <c r="I6" s="1" t="s">
        <v>213</v>
      </c>
      <c r="J6" s="1" t="s">
        <v>189</v>
      </c>
      <c r="K6" s="1" t="s">
        <v>213</v>
      </c>
      <c r="L6" s="1" t="s">
        <v>213</v>
      </c>
      <c r="M6" s="1" t="s">
        <v>190</v>
      </c>
      <c r="N6" s="1" t="s">
        <v>190</v>
      </c>
      <c r="O6" s="1" t="s">
        <v>191</v>
      </c>
      <c r="P6" s="1" t="s">
        <v>192</v>
      </c>
      <c r="Q6" s="1" t="s">
        <v>193</v>
      </c>
      <c r="R6" s="1" t="s">
        <v>214</v>
      </c>
      <c r="S6" s="1" t="s">
        <v>195</v>
      </c>
      <c r="T6" s="1" t="s">
        <v>196</v>
      </c>
      <c r="U6" s="1" t="s">
        <v>197</v>
      </c>
    </row>
    <row r="7" s="1" customFormat="1" spans="1:21">
      <c r="A7" s="3">
        <v>17658171627</v>
      </c>
      <c r="B7" s="1" t="s">
        <v>183</v>
      </c>
      <c r="C7" s="1" t="s">
        <v>215</v>
      </c>
      <c r="D7" s="1" t="s">
        <v>216</v>
      </c>
      <c r="E7" s="1" t="s">
        <v>131</v>
      </c>
      <c r="F7" s="1" t="s">
        <v>183</v>
      </c>
      <c r="G7" s="1" t="s">
        <v>186</v>
      </c>
      <c r="H7" s="1" t="s">
        <v>187</v>
      </c>
      <c r="I7" s="1" t="s">
        <v>217</v>
      </c>
      <c r="J7" s="1" t="s">
        <v>189</v>
      </c>
      <c r="K7" s="1" t="s">
        <v>217</v>
      </c>
      <c r="L7" s="1" t="s">
        <v>217</v>
      </c>
      <c r="M7" s="1" t="s">
        <v>190</v>
      </c>
      <c r="N7" s="1" t="s">
        <v>190</v>
      </c>
      <c r="O7" s="1" t="s">
        <v>191</v>
      </c>
      <c r="P7" s="1" t="s">
        <v>192</v>
      </c>
      <c r="Q7" s="1" t="s">
        <v>193</v>
      </c>
      <c r="R7" s="1" t="s">
        <v>218</v>
      </c>
      <c r="S7" s="1" t="s">
        <v>195</v>
      </c>
      <c r="T7" s="1" t="s">
        <v>196</v>
      </c>
      <c r="U7" s="1" t="s">
        <v>197</v>
      </c>
    </row>
    <row r="8" s="1" customFormat="1" spans="1:21">
      <c r="A8" s="3">
        <v>17657986393</v>
      </c>
      <c r="B8" s="1" t="s">
        <v>183</v>
      </c>
      <c r="C8" s="1" t="s">
        <v>219</v>
      </c>
      <c r="D8" s="1" t="s">
        <v>220</v>
      </c>
      <c r="E8" s="1" t="s">
        <v>125</v>
      </c>
      <c r="F8" s="1" t="s">
        <v>183</v>
      </c>
      <c r="G8" s="1" t="s">
        <v>186</v>
      </c>
      <c r="H8" s="1" t="s">
        <v>187</v>
      </c>
      <c r="I8" s="1" t="s">
        <v>221</v>
      </c>
      <c r="J8" s="1" t="s">
        <v>189</v>
      </c>
      <c r="K8" s="1" t="s">
        <v>221</v>
      </c>
      <c r="L8" s="1" t="s">
        <v>221</v>
      </c>
      <c r="M8" s="1" t="s">
        <v>190</v>
      </c>
      <c r="N8" s="1" t="s">
        <v>190</v>
      </c>
      <c r="O8" s="1" t="s">
        <v>191</v>
      </c>
      <c r="P8" s="1" t="s">
        <v>192</v>
      </c>
      <c r="Q8" s="1" t="s">
        <v>193</v>
      </c>
      <c r="R8" s="1" t="s">
        <v>222</v>
      </c>
      <c r="S8" s="1" t="s">
        <v>195</v>
      </c>
      <c r="T8" s="1" t="s">
        <v>196</v>
      </c>
      <c r="U8" s="1" t="s">
        <v>197</v>
      </c>
    </row>
    <row r="9" s="1" customFormat="1" spans="1:21">
      <c r="A9" s="3">
        <v>17657825080</v>
      </c>
      <c r="B9" s="1" t="s">
        <v>183</v>
      </c>
      <c r="C9" s="1" t="s">
        <v>223</v>
      </c>
      <c r="D9" s="1" t="s">
        <v>224</v>
      </c>
      <c r="E9" s="1" t="s">
        <v>225</v>
      </c>
      <c r="F9" s="1" t="s">
        <v>183</v>
      </c>
      <c r="G9" s="1" t="s">
        <v>186</v>
      </c>
      <c r="H9" s="1" t="s">
        <v>187</v>
      </c>
      <c r="I9" s="1" t="s">
        <v>226</v>
      </c>
      <c r="J9" s="1" t="s">
        <v>189</v>
      </c>
      <c r="K9" s="1" t="s">
        <v>226</v>
      </c>
      <c r="L9" s="1" t="s">
        <v>226</v>
      </c>
      <c r="M9" s="1" t="s">
        <v>190</v>
      </c>
      <c r="N9" s="1" t="s">
        <v>190</v>
      </c>
      <c r="O9" s="1" t="s">
        <v>191</v>
      </c>
      <c r="P9" s="1" t="s">
        <v>192</v>
      </c>
      <c r="Q9" s="1" t="s">
        <v>193</v>
      </c>
      <c r="R9" s="1" t="s">
        <v>227</v>
      </c>
      <c r="S9" s="1" t="s">
        <v>195</v>
      </c>
      <c r="T9" s="1" t="s">
        <v>196</v>
      </c>
      <c r="U9" s="1" t="s">
        <v>197</v>
      </c>
    </row>
    <row r="10" s="1" customFormat="1" spans="1:21">
      <c r="A10" s="3">
        <v>17657721191</v>
      </c>
      <c r="B10" s="1" t="s">
        <v>183</v>
      </c>
      <c r="C10" s="1" t="s">
        <v>228</v>
      </c>
      <c r="D10" s="1" t="s">
        <v>229</v>
      </c>
      <c r="E10" s="1" t="s">
        <v>230</v>
      </c>
      <c r="F10" s="1" t="s">
        <v>183</v>
      </c>
      <c r="G10" s="1" t="s">
        <v>186</v>
      </c>
      <c r="H10" s="1" t="s">
        <v>187</v>
      </c>
      <c r="I10" s="1" t="s">
        <v>231</v>
      </c>
      <c r="J10" s="1" t="s">
        <v>189</v>
      </c>
      <c r="K10" s="1" t="s">
        <v>231</v>
      </c>
      <c r="L10" s="1" t="s">
        <v>231</v>
      </c>
      <c r="M10" s="1" t="s">
        <v>190</v>
      </c>
      <c r="N10" s="1" t="s">
        <v>190</v>
      </c>
      <c r="O10" s="1" t="s">
        <v>191</v>
      </c>
      <c r="P10" s="1" t="s">
        <v>192</v>
      </c>
      <c r="Q10" s="1" t="s">
        <v>193</v>
      </c>
      <c r="R10" s="1" t="s">
        <v>232</v>
      </c>
      <c r="S10" s="1" t="s">
        <v>195</v>
      </c>
      <c r="T10" s="1" t="s">
        <v>196</v>
      </c>
      <c r="U10" s="1" t="s">
        <v>197</v>
      </c>
    </row>
    <row r="11" s="1" customFormat="1" spans="1:21">
      <c r="A11" s="3">
        <v>17657690579</v>
      </c>
      <c r="B11" s="1" t="s">
        <v>183</v>
      </c>
      <c r="C11" s="1" t="s">
        <v>233</v>
      </c>
      <c r="D11" s="1" t="s">
        <v>234</v>
      </c>
      <c r="E11" s="1" t="s">
        <v>115</v>
      </c>
      <c r="F11" s="1" t="s">
        <v>183</v>
      </c>
      <c r="G11" s="1" t="s">
        <v>186</v>
      </c>
      <c r="H11" s="1" t="s">
        <v>187</v>
      </c>
      <c r="I11" s="1" t="s">
        <v>235</v>
      </c>
      <c r="J11" s="1" t="s">
        <v>189</v>
      </c>
      <c r="K11" s="1" t="s">
        <v>235</v>
      </c>
      <c r="L11" s="1" t="s">
        <v>235</v>
      </c>
      <c r="M11" s="1" t="s">
        <v>190</v>
      </c>
      <c r="N11" s="1" t="s">
        <v>190</v>
      </c>
      <c r="O11" s="1" t="s">
        <v>191</v>
      </c>
      <c r="P11" s="1" t="s">
        <v>192</v>
      </c>
      <c r="Q11" s="1" t="s">
        <v>193</v>
      </c>
      <c r="R11" s="1" t="s">
        <v>236</v>
      </c>
      <c r="S11" s="1" t="s">
        <v>195</v>
      </c>
      <c r="T11" s="1" t="s">
        <v>196</v>
      </c>
      <c r="U11" s="1" t="s">
        <v>237</v>
      </c>
    </row>
    <row r="12" s="1" customFormat="1" spans="1:21">
      <c r="A12" s="3">
        <v>17657654210</v>
      </c>
      <c r="B12" s="1" t="s">
        <v>183</v>
      </c>
      <c r="C12" s="1" t="s">
        <v>238</v>
      </c>
      <c r="D12" s="1" t="s">
        <v>239</v>
      </c>
      <c r="E12" s="1" t="s">
        <v>240</v>
      </c>
      <c r="F12" s="1" t="s">
        <v>183</v>
      </c>
      <c r="G12" s="1" t="s">
        <v>186</v>
      </c>
      <c r="H12" s="1" t="s">
        <v>187</v>
      </c>
      <c r="I12" s="1" t="s">
        <v>241</v>
      </c>
      <c r="J12" s="1" t="s">
        <v>189</v>
      </c>
      <c r="K12" s="1" t="s">
        <v>241</v>
      </c>
      <c r="L12" s="1" t="s">
        <v>241</v>
      </c>
      <c r="M12" s="1" t="s">
        <v>190</v>
      </c>
      <c r="N12" s="1" t="s">
        <v>190</v>
      </c>
      <c r="O12" s="1" t="s">
        <v>191</v>
      </c>
      <c r="P12" s="1" t="s">
        <v>192</v>
      </c>
      <c r="Q12" s="1" t="s">
        <v>193</v>
      </c>
      <c r="R12" s="1" t="s">
        <v>242</v>
      </c>
      <c r="S12" s="1" t="s">
        <v>195</v>
      </c>
      <c r="T12" s="1" t="s">
        <v>196</v>
      </c>
      <c r="U12" s="1" t="s">
        <v>197</v>
      </c>
    </row>
    <row r="13" s="1" customFormat="1" spans="1:21">
      <c r="A13" s="3">
        <v>17657087209</v>
      </c>
      <c r="B13" s="1" t="s">
        <v>183</v>
      </c>
      <c r="C13" s="1" t="s">
        <v>243</v>
      </c>
      <c r="D13" s="1" t="s">
        <v>244</v>
      </c>
      <c r="E13" s="1" t="s">
        <v>105</v>
      </c>
      <c r="F13" s="1" t="s">
        <v>183</v>
      </c>
      <c r="G13" s="1" t="s">
        <v>186</v>
      </c>
      <c r="H13" s="1" t="s">
        <v>187</v>
      </c>
      <c r="I13" s="1" t="s">
        <v>245</v>
      </c>
      <c r="J13" s="1" t="s">
        <v>189</v>
      </c>
      <c r="K13" s="1" t="s">
        <v>245</v>
      </c>
      <c r="L13" s="1" t="s">
        <v>245</v>
      </c>
      <c r="M13" s="1" t="s">
        <v>190</v>
      </c>
      <c r="N13" s="1" t="s">
        <v>190</v>
      </c>
      <c r="O13" s="1" t="s">
        <v>191</v>
      </c>
      <c r="P13" s="1" t="s">
        <v>192</v>
      </c>
      <c r="Q13" s="1" t="s">
        <v>193</v>
      </c>
      <c r="R13" s="1" t="s">
        <v>246</v>
      </c>
      <c r="S13" s="1" t="s">
        <v>195</v>
      </c>
      <c r="T13" s="1" t="s">
        <v>196</v>
      </c>
      <c r="U13" s="1" t="s">
        <v>197</v>
      </c>
    </row>
    <row r="14" s="1" customFormat="1" spans="1:21">
      <c r="A14" s="3">
        <v>17650535828</v>
      </c>
      <c r="B14" s="1" t="s">
        <v>247</v>
      </c>
      <c r="C14" s="1" t="s">
        <v>248</v>
      </c>
      <c r="D14" s="1" t="s">
        <v>220</v>
      </c>
      <c r="E14" s="1" t="s">
        <v>99</v>
      </c>
      <c r="F14" s="1" t="s">
        <v>247</v>
      </c>
      <c r="G14" s="1" t="s">
        <v>186</v>
      </c>
      <c r="H14" s="1" t="s">
        <v>187</v>
      </c>
      <c r="I14" s="1" t="s">
        <v>249</v>
      </c>
      <c r="J14" s="1" t="s">
        <v>189</v>
      </c>
      <c r="K14" s="1" t="s">
        <v>249</v>
      </c>
      <c r="L14" s="1" t="s">
        <v>249</v>
      </c>
      <c r="M14" s="1" t="s">
        <v>190</v>
      </c>
      <c r="N14" s="1" t="s">
        <v>190</v>
      </c>
      <c r="O14" s="1" t="s">
        <v>191</v>
      </c>
      <c r="P14" s="1" t="s">
        <v>192</v>
      </c>
      <c r="Q14" s="1" t="s">
        <v>193</v>
      </c>
      <c r="R14" s="1" t="s">
        <v>250</v>
      </c>
      <c r="S14" s="1" t="s">
        <v>195</v>
      </c>
      <c r="T14" s="1" t="s">
        <v>196</v>
      </c>
      <c r="U14" s="1" t="s">
        <v>197</v>
      </c>
    </row>
    <row r="15" s="1" customFormat="1" spans="1:21">
      <c r="A15" s="3">
        <v>17650434458</v>
      </c>
      <c r="B15" s="1" t="s">
        <v>247</v>
      </c>
      <c r="C15" s="1" t="s">
        <v>251</v>
      </c>
      <c r="D15" s="1" t="s">
        <v>252</v>
      </c>
      <c r="E15" s="1" t="s">
        <v>94</v>
      </c>
      <c r="F15" s="1" t="s">
        <v>183</v>
      </c>
      <c r="G15" s="1" t="s">
        <v>186</v>
      </c>
      <c r="H15" s="1" t="s">
        <v>187</v>
      </c>
      <c r="I15" s="1" t="s">
        <v>241</v>
      </c>
      <c r="J15" s="1" t="s">
        <v>189</v>
      </c>
      <c r="K15" s="1" t="s">
        <v>241</v>
      </c>
      <c r="L15" s="1" t="s">
        <v>241</v>
      </c>
      <c r="M15" s="1" t="s">
        <v>190</v>
      </c>
      <c r="N15" s="1" t="s">
        <v>190</v>
      </c>
      <c r="O15" s="1" t="s">
        <v>191</v>
      </c>
      <c r="P15" s="1" t="s">
        <v>192</v>
      </c>
      <c r="Q15" s="1" t="s">
        <v>193</v>
      </c>
      <c r="R15" s="1" t="s">
        <v>253</v>
      </c>
      <c r="S15" s="1" t="s">
        <v>195</v>
      </c>
      <c r="T15" s="1" t="s">
        <v>196</v>
      </c>
      <c r="U15" s="1" t="s">
        <v>237</v>
      </c>
    </row>
    <row r="16" s="1" customFormat="1" spans="1:21">
      <c r="A16" s="3">
        <v>17649232932</v>
      </c>
      <c r="B16" s="1" t="s">
        <v>247</v>
      </c>
      <c r="C16" s="1" t="s">
        <v>254</v>
      </c>
      <c r="D16" s="1" t="s">
        <v>255</v>
      </c>
      <c r="E16" s="1" t="s">
        <v>256</v>
      </c>
      <c r="F16" s="1" t="s">
        <v>183</v>
      </c>
      <c r="G16" s="1" t="s">
        <v>186</v>
      </c>
      <c r="H16" s="1" t="s">
        <v>187</v>
      </c>
      <c r="I16" s="1" t="s">
        <v>257</v>
      </c>
      <c r="J16" s="1" t="s">
        <v>189</v>
      </c>
      <c r="K16" s="1" t="s">
        <v>257</v>
      </c>
      <c r="L16" s="1" t="s">
        <v>257</v>
      </c>
      <c r="M16" s="1" t="s">
        <v>190</v>
      </c>
      <c r="N16" s="1" t="s">
        <v>190</v>
      </c>
      <c r="O16" s="1" t="s">
        <v>191</v>
      </c>
      <c r="P16" s="1" t="s">
        <v>192</v>
      </c>
      <c r="Q16" s="1" t="s">
        <v>193</v>
      </c>
      <c r="R16" s="1" t="s">
        <v>258</v>
      </c>
      <c r="S16" s="1" t="s">
        <v>195</v>
      </c>
      <c r="T16" s="1" t="s">
        <v>196</v>
      </c>
      <c r="U16" s="1" t="s">
        <v>197</v>
      </c>
    </row>
    <row r="17" s="1" customFormat="1" spans="1:21">
      <c r="A17" s="3">
        <v>17649193065</v>
      </c>
      <c r="B17" s="1" t="s">
        <v>259</v>
      </c>
      <c r="C17" s="1" t="s">
        <v>260</v>
      </c>
      <c r="D17" s="1" t="s">
        <v>261</v>
      </c>
      <c r="E17" s="1" t="s">
        <v>262</v>
      </c>
      <c r="F17" s="1" t="s">
        <v>183</v>
      </c>
      <c r="G17" s="1" t="s">
        <v>186</v>
      </c>
      <c r="H17" s="1" t="s">
        <v>187</v>
      </c>
      <c r="I17" s="1" t="s">
        <v>263</v>
      </c>
      <c r="J17" s="1" t="s">
        <v>189</v>
      </c>
      <c r="K17" s="1" t="s">
        <v>263</v>
      </c>
      <c r="L17" s="1" t="s">
        <v>263</v>
      </c>
      <c r="M17" s="1" t="s">
        <v>190</v>
      </c>
      <c r="N17" s="1" t="s">
        <v>190</v>
      </c>
      <c r="O17" s="1" t="s">
        <v>191</v>
      </c>
      <c r="P17" s="1" t="s">
        <v>192</v>
      </c>
      <c r="Q17" s="1" t="s">
        <v>193</v>
      </c>
      <c r="R17" s="1" t="s">
        <v>264</v>
      </c>
      <c r="S17" s="1" t="s">
        <v>195</v>
      </c>
      <c r="T17" s="1" t="s">
        <v>196</v>
      </c>
      <c r="U17" s="1" t="s">
        <v>197</v>
      </c>
    </row>
    <row r="18" s="1" customFormat="1" spans="1:21">
      <c r="A18" s="3">
        <v>17647952813</v>
      </c>
      <c r="B18" s="1" t="s">
        <v>259</v>
      </c>
      <c r="C18" s="1" t="s">
        <v>265</v>
      </c>
      <c r="D18" s="1" t="s">
        <v>266</v>
      </c>
      <c r="E18" s="1" t="s">
        <v>267</v>
      </c>
      <c r="F18" s="1" t="s">
        <v>183</v>
      </c>
      <c r="G18" s="1" t="s">
        <v>186</v>
      </c>
      <c r="H18" s="1" t="s">
        <v>187</v>
      </c>
      <c r="I18" s="1" t="s">
        <v>268</v>
      </c>
      <c r="J18" s="1" t="s">
        <v>189</v>
      </c>
      <c r="K18" s="1" t="s">
        <v>268</v>
      </c>
      <c r="L18" s="1" t="s">
        <v>268</v>
      </c>
      <c r="M18" s="1" t="s">
        <v>190</v>
      </c>
      <c r="N18" s="1" t="s">
        <v>190</v>
      </c>
      <c r="O18" s="1" t="s">
        <v>191</v>
      </c>
      <c r="P18" s="1" t="s">
        <v>192</v>
      </c>
      <c r="Q18" s="1" t="s">
        <v>193</v>
      </c>
      <c r="R18" s="1" t="s">
        <v>269</v>
      </c>
      <c r="S18" s="1" t="s">
        <v>195</v>
      </c>
      <c r="T18" s="1" t="s">
        <v>196</v>
      </c>
      <c r="U18" s="1" t="s">
        <v>197</v>
      </c>
    </row>
    <row r="19" s="1" customFormat="1" spans="1:21">
      <c r="A19" s="3">
        <v>17647699223</v>
      </c>
      <c r="B19" s="1" t="s">
        <v>259</v>
      </c>
      <c r="C19" s="1" t="s">
        <v>270</v>
      </c>
      <c r="D19" s="1" t="s">
        <v>271</v>
      </c>
      <c r="E19" s="1" t="s">
        <v>69</v>
      </c>
      <c r="F19" s="1" t="s">
        <v>247</v>
      </c>
      <c r="G19" s="1" t="s">
        <v>186</v>
      </c>
      <c r="H19" s="1" t="s">
        <v>187</v>
      </c>
      <c r="I19" s="1" t="s">
        <v>221</v>
      </c>
      <c r="J19" s="1" t="s">
        <v>189</v>
      </c>
      <c r="K19" s="1" t="s">
        <v>221</v>
      </c>
      <c r="L19" s="1" t="s">
        <v>272</v>
      </c>
      <c r="M19" s="1" t="s">
        <v>273</v>
      </c>
      <c r="N19" s="1" t="s">
        <v>273</v>
      </c>
      <c r="O19" s="1" t="s">
        <v>191</v>
      </c>
      <c r="P19" s="1" t="s">
        <v>192</v>
      </c>
      <c r="Q19" s="1" t="s">
        <v>193</v>
      </c>
      <c r="R19" s="1" t="s">
        <v>274</v>
      </c>
      <c r="S19" s="1" t="s">
        <v>195</v>
      </c>
      <c r="T19" s="1" t="s">
        <v>196</v>
      </c>
      <c r="U19" s="1" t="s">
        <v>197</v>
      </c>
    </row>
    <row r="20" s="1" customFormat="1" spans="1:21">
      <c r="A20" s="3">
        <v>17642805884</v>
      </c>
      <c r="B20" s="1" t="s">
        <v>259</v>
      </c>
      <c r="C20" s="1" t="s">
        <v>275</v>
      </c>
      <c r="D20" s="1" t="s">
        <v>276</v>
      </c>
      <c r="E20" s="1" t="s">
        <v>277</v>
      </c>
      <c r="F20" s="1" t="s">
        <v>247</v>
      </c>
      <c r="G20" s="1" t="s">
        <v>186</v>
      </c>
      <c r="H20" s="1" t="s">
        <v>187</v>
      </c>
      <c r="I20" s="1" t="s">
        <v>278</v>
      </c>
      <c r="J20" s="1" t="s">
        <v>189</v>
      </c>
      <c r="K20" s="1" t="s">
        <v>278</v>
      </c>
      <c r="L20" s="1" t="s">
        <v>278</v>
      </c>
      <c r="M20" s="1" t="s">
        <v>190</v>
      </c>
      <c r="N20" s="1" t="s">
        <v>190</v>
      </c>
      <c r="O20" s="1" t="s">
        <v>191</v>
      </c>
      <c r="P20" s="1" t="s">
        <v>192</v>
      </c>
      <c r="Q20" s="1" t="s">
        <v>193</v>
      </c>
      <c r="R20" s="1" t="s">
        <v>279</v>
      </c>
      <c r="S20" s="1" t="s">
        <v>195</v>
      </c>
      <c r="T20" s="1" t="s">
        <v>196</v>
      </c>
      <c r="U20" s="1" t="s">
        <v>197</v>
      </c>
    </row>
    <row r="21" s="1" customFormat="1" spans="1:21">
      <c r="A21" s="3">
        <v>17642337716</v>
      </c>
      <c r="B21" s="1" t="s">
        <v>259</v>
      </c>
      <c r="C21" s="1" t="s">
        <v>280</v>
      </c>
      <c r="D21" s="1" t="s">
        <v>261</v>
      </c>
      <c r="E21" s="1" t="s">
        <v>281</v>
      </c>
      <c r="F21" s="1" t="s">
        <v>183</v>
      </c>
      <c r="G21" s="1" t="s">
        <v>186</v>
      </c>
      <c r="H21" s="1" t="s">
        <v>187</v>
      </c>
      <c r="I21" s="1" t="s">
        <v>282</v>
      </c>
      <c r="J21" s="1" t="s">
        <v>189</v>
      </c>
      <c r="K21" s="1" t="s">
        <v>282</v>
      </c>
      <c r="L21" s="1" t="s">
        <v>282</v>
      </c>
      <c r="M21" s="1" t="s">
        <v>190</v>
      </c>
      <c r="N21" s="1" t="s">
        <v>190</v>
      </c>
      <c r="O21" s="1" t="s">
        <v>191</v>
      </c>
      <c r="P21" s="1" t="s">
        <v>192</v>
      </c>
      <c r="Q21" s="1" t="s">
        <v>193</v>
      </c>
      <c r="R21" s="1" t="s">
        <v>283</v>
      </c>
      <c r="S21" s="1" t="s">
        <v>195</v>
      </c>
      <c r="T21" s="1" t="s">
        <v>196</v>
      </c>
      <c r="U21" s="1" t="s">
        <v>197</v>
      </c>
    </row>
    <row r="22" s="1" customFormat="1" spans="1:21">
      <c r="A22" s="3">
        <v>17641673808</v>
      </c>
      <c r="B22" s="1" t="s">
        <v>284</v>
      </c>
      <c r="C22" s="1" t="s">
        <v>285</v>
      </c>
      <c r="D22" s="1" t="s">
        <v>229</v>
      </c>
      <c r="E22" s="1" t="s">
        <v>286</v>
      </c>
      <c r="F22" s="1" t="s">
        <v>259</v>
      </c>
      <c r="G22" s="1" t="s">
        <v>186</v>
      </c>
      <c r="H22" s="1" t="s">
        <v>187</v>
      </c>
      <c r="I22" s="1" t="s">
        <v>287</v>
      </c>
      <c r="J22" s="1" t="s">
        <v>189</v>
      </c>
      <c r="K22" s="1" t="s">
        <v>287</v>
      </c>
      <c r="L22" s="1" t="s">
        <v>287</v>
      </c>
      <c r="M22" s="1" t="s">
        <v>190</v>
      </c>
      <c r="N22" s="1" t="s">
        <v>190</v>
      </c>
      <c r="O22" s="1" t="s">
        <v>191</v>
      </c>
      <c r="P22" s="1" t="s">
        <v>192</v>
      </c>
      <c r="Q22" s="1" t="s">
        <v>193</v>
      </c>
      <c r="R22" s="1" t="s">
        <v>288</v>
      </c>
      <c r="S22" s="1" t="s">
        <v>195</v>
      </c>
      <c r="T22" s="1" t="s">
        <v>196</v>
      </c>
      <c r="U22" s="1" t="s">
        <v>197</v>
      </c>
    </row>
    <row r="23" s="1" customFormat="1" spans="1:21">
      <c r="A23" s="3">
        <v>17620190510</v>
      </c>
      <c r="B23" s="1" t="s">
        <v>289</v>
      </c>
      <c r="C23" s="1" t="s">
        <v>290</v>
      </c>
      <c r="D23" s="1" t="s">
        <v>291</v>
      </c>
      <c r="E23" s="1" t="s">
        <v>43</v>
      </c>
      <c r="F23" s="1" t="s">
        <v>183</v>
      </c>
      <c r="G23" s="1" t="s">
        <v>186</v>
      </c>
      <c r="H23" s="1" t="s">
        <v>187</v>
      </c>
      <c r="I23" s="1" t="s">
        <v>191</v>
      </c>
      <c r="J23" s="1" t="s">
        <v>189</v>
      </c>
      <c r="K23" s="1" t="s">
        <v>191</v>
      </c>
      <c r="L23" s="1" t="s">
        <v>191</v>
      </c>
      <c r="M23" s="1" t="s">
        <v>190</v>
      </c>
      <c r="N23" s="1" t="s">
        <v>190</v>
      </c>
      <c r="O23" s="1" t="s">
        <v>191</v>
      </c>
      <c r="P23" s="1" t="s">
        <v>192</v>
      </c>
      <c r="Q23" s="1" t="s">
        <v>193</v>
      </c>
      <c r="R23" s="1" t="s">
        <v>292</v>
      </c>
      <c r="S23" s="1" t="s">
        <v>195</v>
      </c>
      <c r="T23" s="1" t="s">
        <v>196</v>
      </c>
      <c r="U23" s="1" t="s">
        <v>197</v>
      </c>
    </row>
    <row r="24" s="1" customFormat="1" spans="1:21">
      <c r="A24" s="3">
        <v>17619293928</v>
      </c>
      <c r="B24" s="1" t="s">
        <v>289</v>
      </c>
      <c r="C24" s="1" t="s">
        <v>293</v>
      </c>
      <c r="D24" s="1" t="s">
        <v>294</v>
      </c>
      <c r="E24" s="1" t="s">
        <v>295</v>
      </c>
      <c r="F24" s="1" t="s">
        <v>284</v>
      </c>
      <c r="G24" s="1" t="s">
        <v>186</v>
      </c>
      <c r="H24" s="1" t="s">
        <v>187</v>
      </c>
      <c r="I24" s="1" t="s">
        <v>296</v>
      </c>
      <c r="J24" s="1" t="s">
        <v>189</v>
      </c>
      <c r="K24" s="1" t="s">
        <v>296</v>
      </c>
      <c r="L24" s="1" t="s">
        <v>296</v>
      </c>
      <c r="M24" s="1" t="s">
        <v>190</v>
      </c>
      <c r="N24" s="1" t="s">
        <v>190</v>
      </c>
      <c r="O24" s="1" t="s">
        <v>191</v>
      </c>
      <c r="P24" s="1" t="s">
        <v>192</v>
      </c>
      <c r="Q24" s="1" t="s">
        <v>193</v>
      </c>
      <c r="R24" s="1" t="s">
        <v>297</v>
      </c>
      <c r="S24" s="1" t="s">
        <v>195</v>
      </c>
      <c r="T24" s="1" t="s">
        <v>196</v>
      </c>
      <c r="U24" s="1" t="s">
        <v>197</v>
      </c>
    </row>
    <row r="25" s="1" customFormat="1" spans="1:21">
      <c r="A25" s="3">
        <v>17565098869</v>
      </c>
      <c r="B25" s="1" t="s">
        <v>298</v>
      </c>
      <c r="C25" s="1" t="s">
        <v>299</v>
      </c>
      <c r="D25" s="1" t="s">
        <v>300</v>
      </c>
      <c r="E25" s="1" t="s">
        <v>301</v>
      </c>
      <c r="F25" s="1" t="s">
        <v>183</v>
      </c>
      <c r="G25" s="1" t="s">
        <v>186</v>
      </c>
      <c r="H25" s="1" t="s">
        <v>187</v>
      </c>
      <c r="I25" s="1" t="s">
        <v>302</v>
      </c>
      <c r="J25" s="1" t="s">
        <v>189</v>
      </c>
      <c r="K25" s="1" t="s">
        <v>302</v>
      </c>
      <c r="L25" s="1" t="s">
        <v>302</v>
      </c>
      <c r="M25" s="1" t="s">
        <v>190</v>
      </c>
      <c r="N25" s="1" t="s">
        <v>190</v>
      </c>
      <c r="O25" s="1" t="s">
        <v>191</v>
      </c>
      <c r="P25" s="1" t="s">
        <v>192</v>
      </c>
      <c r="Q25" s="1" t="s">
        <v>193</v>
      </c>
      <c r="R25" s="1" t="s">
        <v>303</v>
      </c>
      <c r="S25" s="1" t="s">
        <v>195</v>
      </c>
      <c r="T25" s="1" t="s">
        <v>196</v>
      </c>
      <c r="U25" s="1" t="s">
        <v>197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2022-04-01T01:19:36Z</dcterms:created>
  <dcterms:modified xsi:type="dcterms:W3CDTF">2022-04-01T01:29:10Z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13D42E5C9C9E4CB3AA0B2C3C06577A2C</vt:lpwstr>
  </property>
  <property fmtid="{D5CDD505-2E9C-101B-9397-08002B2CF9AE}" pid="3" name="KSOProductBuildVer">
    <vt:lpwstr>2052-11.1.0.11365</vt:lpwstr>
  </property>
</Properties>
</file>