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<sst xmlns="http://schemas.openxmlformats.org/spreadsheetml/2006/main" count="534" uniqueCount="235">
  <si>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</si>
  <si>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</si>
  <si>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</si>
  <si>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</si>
  <si>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</si>
  <si>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</si>
  <si>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</si>
  <si>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</si>
  <si>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</si>
  <si>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</si>
  <si>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</si>
  <si>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</si>
  <si>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</si>
  <si>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</si>
  <si>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</si>
  <si>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</si>
  <si>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</si>
  <si>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</si>
  <si>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</si>
  <si>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</si>
  <si>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</si>
  <si>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</si>
  <si>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</si>
  <si>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</si>
  <si>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</si>
  <si>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17154449718	</t>
  </si>
  <si>
    <t>Ctrip</t>
  </si>
  <si>
    <t>正常</t>
  </si>
  <si>
    <t>[波士顿]波士顿后湾希尔顿酒店(Hilton Boston Back Bay)(55852088)</t>
  </si>
  <si>
    <t>特大床房&lt;不退款&gt;&lt;2人入住&gt;</t>
  </si>
  <si>
    <t>HKD</t>
  </si>
  <si>
    <t>Alves/Gilvan</t>
  </si>
  <si>
    <t>CA13030220401HKD</t>
  </si>
  <si>
    <t>未提现</t>
  </si>
  <si>
    <t>携程开票</t>
  </si>
  <si>
    <t xml:space="preserve">	</t>
  </si>
  <si>
    <t xml:space="preserve">3218118080	</t>
  </si>
  <si>
    <t xml:space="preserve">17580770812	</t>
  </si>
  <si>
    <t>[夏洛特]夏洛特市中心假日酒店 - IHG 旗下酒店(Holiday Inn Charlotte Center City, an Ihg Hotel)(56206158)</t>
  </si>
  <si>
    <t>标准房&lt;不退款&gt;&lt;2人入住&gt;</t>
  </si>
  <si>
    <t>ALZORBA/RAKAN</t>
  </si>
  <si>
    <t xml:space="preserve">44500645	</t>
  </si>
  <si>
    <t xml:space="preserve">17688685796	</t>
  </si>
  <si>
    <t>[巴黎]保姆娱乐酒店(Hôtel du Jeu de Paume)(80332577)</t>
  </si>
  <si>
    <t>经典房&lt;2人入住&gt;&lt;不退款&gt;</t>
  </si>
  <si>
    <t>Shestopalova/Tatyana,Greenwald/David</t>
  </si>
  <si>
    <t xml:space="preserve">17689431202	</t>
  </si>
  <si>
    <t>[安赫莱斯]绿洲大酒店(Oasis Hotel)(89917778)</t>
  </si>
  <si>
    <t>标准房(特大床)&lt;2人入住&gt;&lt;不退款&gt;&lt;早餐&gt;</t>
  </si>
  <si>
    <t>Manapat/Trisha</t>
  </si>
  <si>
    <t xml:space="preserve">2476608	</t>
  </si>
  <si>
    <t xml:space="preserve">196422	</t>
  </si>
  <si>
    <t xml:space="preserve">17691010638	</t>
  </si>
  <si>
    <t>[哥本哈根]尼波城市酒店(City Hotel Nebo)(55572884)</t>
  </si>
  <si>
    <t>经济型双人房/双床房, 公共浴室&lt;不退款&gt;&lt;2人入住&gt;</t>
  </si>
  <si>
    <t>Erhardt/Roman,Arima/Chihiro</t>
  </si>
  <si>
    <t xml:space="preserve">184170	</t>
  </si>
  <si>
    <t xml:space="preserve">17696331359	</t>
  </si>
  <si>
    <t>[巴黎]巴黎卡地亚拉丁酒店(Hotel Quartier Latin Paris)(55841672)</t>
  </si>
  <si>
    <t>标准客房&lt;2人入住&gt;&lt;不退款&gt;&lt;早餐&gt;</t>
  </si>
  <si>
    <t>Raveh/Ofir</t>
  </si>
  <si>
    <t xml:space="preserve">XRFY	</t>
  </si>
  <si>
    <t xml:space="preserve">17699172238	</t>
  </si>
  <si>
    <t>[多伦多]多伦多中心假日酒店(Holiday Inn Toronto Downtown Centre, an Ihg Hotel)(55612021)</t>
  </si>
  <si>
    <t>osmenaj/fjorentin</t>
  </si>
  <si>
    <t xml:space="preserve">49444974	</t>
  </si>
  <si>
    <t xml:space="preserve">17699198198	</t>
  </si>
  <si>
    <t>[埃奇韦尔]伦敦北华美达酒店(Ramada London North)(55841795)</t>
  </si>
  <si>
    <t>无障碍双人床房&lt;2人入住&gt;&lt;不退款&gt;</t>
  </si>
  <si>
    <t>MCGOURLAY/ABI</t>
  </si>
  <si>
    <t xml:space="preserve">2478886	</t>
  </si>
  <si>
    <t xml:space="preserve">17724782792	</t>
  </si>
  <si>
    <t>[Cilinaya]阿斯顿马塔兰酒店(ASTON Inn Mataram)(55598950)</t>
  </si>
  <si>
    <t>高级房&lt;2人入住&gt;&lt;不退款&gt;</t>
  </si>
  <si>
    <t>Wangsawijaya/Michael</t>
  </si>
  <si>
    <t xml:space="preserve">17726055695	</t>
  </si>
  <si>
    <t>[南雅加达]小阿玛洛沙公寓(Little Amaroossa Residence)(89932486)</t>
  </si>
  <si>
    <t>豪华特大床房&lt;2人入住&gt;&lt;不退款&gt;</t>
  </si>
  <si>
    <t>alfahrian/arif</t>
  </si>
  <si>
    <t xml:space="preserve">17726394408	</t>
  </si>
  <si>
    <t>[基西米]基西米正门西罗德威旅馆(Rodeway Inn Kissimmee Main Gate West)(89918397)</t>
  </si>
  <si>
    <t>客房2张双人床&lt;2人入住&gt;&lt;不退款&gt;</t>
  </si>
  <si>
    <t>Baranik/Kendra Marie</t>
  </si>
  <si>
    <t xml:space="preserve">2486096	</t>
  </si>
  <si>
    <t xml:space="preserve">74572319	</t>
  </si>
  <si>
    <t xml:space="preserve">17726469028	</t>
  </si>
  <si>
    <t>[布赖顿]纽约州罗切斯特大学区丽怡酒店(Country Inn &amp; Suites by Radisson, Rochester-University Area, NY)(90359283)</t>
  </si>
  <si>
    <t>客房, 1 张特大床, 无障碍房&lt;2人入住&gt;&lt;不退款&gt;&lt;早餐&gt;</t>
  </si>
  <si>
    <t>Dains/Joanna</t>
  </si>
  <si>
    <t xml:space="preserve">XQ91HSC	</t>
  </si>
  <si>
    <t xml:space="preserve">17726651385	</t>
  </si>
  <si>
    <t>[茉莉芬]玛狄恩法维酒店(Favehotel Madiun)(90401535)</t>
  </si>
  <si>
    <t>致爱房&lt;2人入住&gt;&lt;不退款&gt;&lt;早餐&gt;</t>
  </si>
  <si>
    <t>Dyah Ratih/PT ikapharmindo putramas</t>
  </si>
  <si>
    <t xml:space="preserve">2486291	</t>
  </si>
  <si>
    <t xml:space="preserve">17727639711	</t>
  </si>
  <si>
    <t>[多哈]萨拉亚滨海酒店(Saraya Corniche Hotel)(55328970)</t>
  </si>
  <si>
    <t>高级房(特大床)&lt;2人入住&gt;&lt;不退款&gt;</t>
  </si>
  <si>
    <t>Li/JIAOJIAO</t>
  </si>
  <si>
    <t xml:space="preserve">567016	</t>
  </si>
  <si>
    <t xml:space="preserve">17727841438	</t>
  </si>
  <si>
    <t>[马尔默]梅菲尔苏布拉纳什尔酒店(Mayfair Hotel Tunneln)(55367521)</t>
  </si>
  <si>
    <t>大型单人房（140厘米床）&lt;2人入住&gt;&lt;不退款&gt;&lt;早餐&gt;</t>
  </si>
  <si>
    <t>Funke/Michael</t>
  </si>
  <si>
    <t xml:space="preserve">2487091	</t>
  </si>
  <si>
    <t xml:space="preserve">75864346	</t>
  </si>
  <si>
    <t>，</t>
  </si>
  <si>
    <t>21369 HKD</t>
  </si>
  <si>
    <t>A220401095246481</t>
  </si>
  <si>
    <t>总计：21369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</si>
  <si>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</si>
  <si>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</si>
  <si>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</si>
  <si>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</si>
  <si>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</si>
  <si>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</si>
  <si>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</si>
  <si>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</si>
  <si>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</si>
  <si>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</si>
  <si>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</si>
  <si>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</si>
  <si>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</si>
  <si>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</si>
  <si>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</si>
  <si>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</si>
  <si>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</si>
  <si>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</si>
  <si>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2022-03-28</t>
  </si>
  <si>
    <t>2487091</t>
  </si>
  <si>
    <t>梅菲尔苏布拉纳什尔酒店</t>
  </si>
  <si>
    <t>Funke Michael</t>
  </si>
  <si>
    <t>2022-03-29</t>
  </si>
  <si>
    <t>退房日周结</t>
  </si>
  <si>
    <t>562.07</t>
  </si>
  <si>
    <t>690.00</t>
  </si>
  <si>
    <t>0</t>
  </si>
  <si>
    <t>0.00</t>
  </si>
  <si>
    <t>携程汇智国际直连</t>
  </si>
  <si>
    <t>925</t>
  </si>
  <si>
    <t>2022-03-28 19:26:50</t>
  </si>
  <si>
    <t>否</t>
  </si>
  <si>
    <t>汇智国际旅游发展有限公司</t>
  </si>
  <si>
    <t>直连</t>
  </si>
  <si>
    <t>2486923</t>
  </si>
  <si>
    <t>萨拉亚滨海酒店</t>
  </si>
  <si>
    <t>Li JIAOJIAO</t>
  </si>
  <si>
    <t>504.24</t>
  </si>
  <si>
    <t>619.00</t>
  </si>
  <si>
    <t>2022-03-28 18:02:44</t>
  </si>
  <si>
    <t>2486291</t>
  </si>
  <si>
    <t>玛狄恩法维酒店</t>
  </si>
  <si>
    <t>Dyah Ratih PT ikapharmindo putramas</t>
  </si>
  <si>
    <t>175.14</t>
  </si>
  <si>
    <t>215.00</t>
  </si>
  <si>
    <t>2022-03-28 11:02:31</t>
  </si>
  <si>
    <t>2486140</t>
  </si>
  <si>
    <t>纽约州罗彻斯特 - 大学区乡村套房丽笙酒店</t>
  </si>
  <si>
    <t>Dains Joanna</t>
  </si>
  <si>
    <t>601.17</t>
  </si>
  <si>
    <t>738.00</t>
  </si>
  <si>
    <t>2022-03-28 09:15:54</t>
  </si>
  <si>
    <t>2486096</t>
  </si>
  <si>
    <t>基西米梅因盖特西罗德威酒店</t>
  </si>
  <si>
    <t>Baranik Kendra Marie</t>
  </si>
  <si>
    <t>364.13</t>
  </si>
  <si>
    <t>447.00</t>
  </si>
  <si>
    <t>2022-03-28 08:00:44</t>
  </si>
  <si>
    <t>2022-03-27</t>
  </si>
  <si>
    <t>2485920</t>
  </si>
  <si>
    <t>小阿玛洛沙公寓</t>
  </si>
  <si>
    <t>alfahrian arif</t>
  </si>
  <si>
    <t>164.55</t>
  </si>
  <si>
    <t>202.00</t>
  </si>
  <si>
    <t>2022-03-27 22:50:26</t>
  </si>
  <si>
    <t>2485201</t>
  </si>
  <si>
    <t>马塔兰阿斯顿酒店</t>
  </si>
  <si>
    <t>Wangsawijaya Michael</t>
  </si>
  <si>
    <t>182.47</t>
  </si>
  <si>
    <t>224.00</t>
  </si>
  <si>
    <t>2022-03-27 14:22:50</t>
  </si>
  <si>
    <t>2022-03-23</t>
  </si>
  <si>
    <t>2478886</t>
  </si>
  <si>
    <t>伦敦北华美达酒店</t>
  </si>
  <si>
    <t>MCGOURLAY ABI</t>
  </si>
  <si>
    <t>308.85</t>
  </si>
  <si>
    <t>379.00</t>
  </si>
  <si>
    <t>2022-03-23 05:13:37</t>
  </si>
  <si>
    <t>2478866</t>
  </si>
  <si>
    <t>多伦多中心假日酒店</t>
  </si>
  <si>
    <t>osmenaj fjorentin</t>
  </si>
  <si>
    <t>712.22</t>
  </si>
  <si>
    <t>874.00</t>
  </si>
  <si>
    <t>2022-03-23 03:26:53</t>
  </si>
  <si>
    <t>2022-03-22</t>
  </si>
  <si>
    <t>2477623</t>
  </si>
  <si>
    <t>巴黎卡地亚拉丁酒店</t>
  </si>
  <si>
    <t>Raveh Ofir</t>
  </si>
  <si>
    <t>2022-03-24</t>
  </si>
  <si>
    <t>4718.30</t>
  </si>
  <si>
    <t>5800.00</t>
  </si>
  <si>
    <t>2022-03-22 06:09:40</t>
  </si>
  <si>
    <t>2477515</t>
  </si>
  <si>
    <t>尼波城市酒店</t>
  </si>
  <si>
    <t>Erhardt Roman,Arima Chihiro</t>
  </si>
  <si>
    <t>379.51</t>
  </si>
  <si>
    <t>466.00</t>
  </si>
  <si>
    <t>2022-03-22 00:39:27</t>
  </si>
  <si>
    <t>2022-03-21</t>
  </si>
  <si>
    <t>2476608</t>
  </si>
  <si>
    <t>绿洲酒店</t>
  </si>
  <si>
    <t>Manapat Trisha</t>
  </si>
  <si>
    <t>367.29</t>
  </si>
  <si>
    <t>451.00</t>
  </si>
  <si>
    <t>2022-03-21 12:38:59</t>
  </si>
  <si>
    <t>2476153</t>
  </si>
  <si>
    <t>棕榈游戏酒店</t>
  </si>
  <si>
    <t>Shestopalova Tatyana,Greenwald David</t>
  </si>
  <si>
    <t>2208.65</t>
  </si>
  <si>
    <t>2712.00</t>
  </si>
  <si>
    <t>2022-03-21 00:10:02</t>
  </si>
  <si>
    <t>2022-03-06</t>
  </si>
  <si>
    <t>2452937</t>
  </si>
  <si>
    <t>夏洛特行政公园皇冠假日酒店</t>
  </si>
  <si>
    <t>ALZORBA RAKAN</t>
  </si>
  <si>
    <t>957.66</t>
  </si>
  <si>
    <t>1182.00</t>
  </si>
  <si>
    <t>2022-03-06 23:22:59</t>
  </si>
  <si>
    <t>2022-01-11</t>
  </si>
  <si>
    <t>2382934</t>
  </si>
  <si>
    <t>波士顿后湾希尔顿酒店</t>
  </si>
  <si>
    <t>Alves Gilvan</t>
  </si>
  <si>
    <t>5219.58</t>
  </si>
  <si>
    <t>6370.00</t>
  </si>
  <si>
    <t>2022-01-11 07:08:40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</si>
</sst>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44644</v>
      </c>
      <c r="G2" s="6">
        <v>44649</v>
      </c>
      <c r="H2" s="4">
        <v>1</v>
      </c>
      <c r="I2" s="4">
        <v>5</v>
      </c>
      <c r="J2" s="4">
        <v>5</v>
      </c>
      <c r="K2" s="4" t="s">
        <v>30</v>
      </c>
      <c r="L2" s="4">
        <v>6370</v>
      </c>
      <c r="M2" s="4">
        <v>6370</v>
      </c>
      <c r="N2" s="4" t="s">
        <v>31</v>
      </c>
      <c r="O2" s="4" t="s">
        <v>32</v>
      </c>
      <c r="P2" s="4" t="s">
        <v>33</v>
      </c>
      <c r="Q2" s="4">
        <v>0</v>
      </c>
      <c r="R2" s="7">
        <v>44572</v>
      </c>
      <c r="S2" s="6">
        <v>44652</v>
      </c>
      <c r="T2" s="4" t="s">
        <v>34</v>
      </c>
      <c r="U2" s="4">
        <v>6370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44648</v>
      </c>
      <c r="G3" s="6">
        <v>44649</v>
      </c>
      <c r="H3" s="4">
        <v>1</v>
      </c>
      <c r="I3" s="4">
        <v>1</v>
      </c>
      <c r="J3" s="4">
        <v>1</v>
      </c>
      <c r="K3" s="4" t="s">
        <v>30</v>
      </c>
      <c r="L3" s="4">
        <v>1182</v>
      </c>
      <c r="M3" s="4">
        <v>1182</v>
      </c>
      <c r="N3" s="4" t="s">
        <v>40</v>
      </c>
      <c r="O3" s="4" t="s">
        <v>32</v>
      </c>
      <c r="P3" s="4" t="s">
        <v>33</v>
      </c>
      <c r="Q3" s="4">
        <v>0</v>
      </c>
      <c r="R3" s="7">
        <v>44626</v>
      </c>
      <c r="S3" s="6">
        <v>44652</v>
      </c>
      <c r="T3" s="4" t="s">
        <v>34</v>
      </c>
      <c r="U3" s="4">
        <v>1182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44647</v>
      </c>
      <c r="G4" s="6">
        <v>44649</v>
      </c>
      <c r="H4" s="4">
        <v>1</v>
      </c>
      <c r="I4" s="4">
        <v>2</v>
      </c>
      <c r="J4" s="4">
        <v>2</v>
      </c>
      <c r="K4" s="4" t="s">
        <v>30</v>
      </c>
      <c r="L4" s="4">
        <v>2712</v>
      </c>
      <c r="M4" s="4">
        <v>2712</v>
      </c>
      <c r="N4" s="4" t="s">
        <v>45</v>
      </c>
      <c r="O4" s="4" t="s">
        <v>32</v>
      </c>
      <c r="P4" s="4" t="s">
        <v>33</v>
      </c>
      <c r="Q4" s="4">
        <v>0</v>
      </c>
      <c r="R4" s="7">
        <v>44641</v>
      </c>
      <c r="S4" s="6">
        <v>44652</v>
      </c>
      <c r="T4" s="4" t="s">
        <v>34</v>
      </c>
      <c r="U4" s="4">
        <v>2712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44648</v>
      </c>
      <c r="G5" s="6">
        <v>44649</v>
      </c>
      <c r="H5" s="4">
        <v>1</v>
      </c>
      <c r="I5" s="4">
        <v>1</v>
      </c>
      <c r="J5" s="4">
        <v>1</v>
      </c>
      <c r="K5" s="4" t="s">
        <v>30</v>
      </c>
      <c r="L5" s="4">
        <v>451</v>
      </c>
      <c r="M5" s="4">
        <v>451</v>
      </c>
      <c r="N5" s="4" t="s">
        <v>49</v>
      </c>
      <c r="O5" s="4" t="s">
        <v>32</v>
      </c>
      <c r="P5" s="4" t="s">
        <v>33</v>
      </c>
      <c r="Q5" s="4">
        <v>0</v>
      </c>
      <c r="R5" s="7">
        <v>44641</v>
      </c>
      <c r="S5" s="6">
        <v>44652</v>
      </c>
      <c r="T5" s="4" t="s">
        <v>34</v>
      </c>
      <c r="U5" s="4">
        <v>451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44648</v>
      </c>
      <c r="G6" s="6">
        <v>44649</v>
      </c>
      <c r="H6" s="4">
        <v>1</v>
      </c>
      <c r="I6" s="4">
        <v>1</v>
      </c>
      <c r="J6" s="4">
        <v>1</v>
      </c>
      <c r="K6" s="4" t="s">
        <v>30</v>
      </c>
      <c r="L6" s="4">
        <v>466</v>
      </c>
      <c r="M6" s="4">
        <v>466</v>
      </c>
      <c r="N6" s="4" t="s">
        <v>55</v>
      </c>
      <c r="O6" s="4" t="s">
        <v>32</v>
      </c>
      <c r="P6" s="4" t="s">
        <v>33</v>
      </c>
      <c r="Q6" s="4">
        <v>0</v>
      </c>
      <c r="R6" s="7">
        <v>44642</v>
      </c>
      <c r="S6" s="6">
        <v>44652</v>
      </c>
      <c r="T6" s="4" t="s">
        <v>34</v>
      </c>
      <c r="U6" s="4">
        <v>466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44644</v>
      </c>
      <c r="G7" s="6">
        <v>44649</v>
      </c>
      <c r="H7" s="4">
        <v>1</v>
      </c>
      <c r="I7" s="4">
        <v>5</v>
      </c>
      <c r="J7" s="4">
        <v>5</v>
      </c>
      <c r="K7" s="4" t="s">
        <v>30</v>
      </c>
      <c r="L7" s="4">
        <v>5800</v>
      </c>
      <c r="M7" s="4">
        <v>5800</v>
      </c>
      <c r="N7" s="4" t="s">
        <v>60</v>
      </c>
      <c r="O7" s="4" t="s">
        <v>32</v>
      </c>
      <c r="P7" s="4" t="s">
        <v>33</v>
      </c>
      <c r="Q7" s="4">
        <v>0</v>
      </c>
      <c r="R7" s="7">
        <v>44642</v>
      </c>
      <c r="S7" s="6">
        <v>44652</v>
      </c>
      <c r="T7" s="4" t="s">
        <v>34</v>
      </c>
      <c r="U7" s="4">
        <v>5800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39</v>
      </c>
      <c r="F8" s="6">
        <v>44648</v>
      </c>
      <c r="G8" s="6">
        <v>44649</v>
      </c>
      <c r="H8" s="4">
        <v>1</v>
      </c>
      <c r="I8" s="4">
        <v>1</v>
      </c>
      <c r="J8" s="4">
        <v>1</v>
      </c>
      <c r="K8" s="4" t="s">
        <v>30</v>
      </c>
      <c r="L8" s="4">
        <v>874</v>
      </c>
      <c r="M8" s="4">
        <v>874</v>
      </c>
      <c r="N8" s="4" t="s">
        <v>64</v>
      </c>
      <c r="O8" s="4" t="s">
        <v>32</v>
      </c>
      <c r="P8" s="4" t="s">
        <v>33</v>
      </c>
      <c r="Q8" s="4">
        <v>0</v>
      </c>
      <c r="R8" s="7">
        <v>44643</v>
      </c>
      <c r="S8" s="6">
        <v>44652</v>
      </c>
      <c r="T8" s="4" t="s">
        <v>34</v>
      </c>
      <c r="U8" s="4">
        <v>874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44648</v>
      </c>
      <c r="G9" s="6">
        <v>44649</v>
      </c>
      <c r="H9" s="4">
        <v>1</v>
      </c>
      <c r="I9" s="4">
        <v>1</v>
      </c>
      <c r="J9" s="4">
        <v>1</v>
      </c>
      <c r="K9" s="4" t="s">
        <v>30</v>
      </c>
      <c r="L9" s="4">
        <v>379</v>
      </c>
      <c r="M9" s="4">
        <v>379</v>
      </c>
      <c r="N9" s="4" t="s">
        <v>69</v>
      </c>
      <c r="O9" s="4" t="s">
        <v>32</v>
      </c>
      <c r="P9" s="4" t="s">
        <v>33</v>
      </c>
      <c r="Q9" s="4">
        <v>0</v>
      </c>
      <c r="R9" s="7">
        <v>44643</v>
      </c>
      <c r="S9" s="6">
        <v>44652</v>
      </c>
      <c r="T9" s="4" t="s">
        <v>34</v>
      </c>
      <c r="U9" s="4">
        <v>379</v>
      </c>
      <c r="V9" s="4">
        <v>0</v>
      </c>
      <c r="W9" s="4">
        <v>0</v>
      </c>
      <c r="X9" s="4" t="s">
        <v>70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44648</v>
      </c>
      <c r="G10" s="6">
        <v>44649</v>
      </c>
      <c r="H10" s="4">
        <v>1</v>
      </c>
      <c r="I10" s="4">
        <v>1</v>
      </c>
      <c r="J10" s="4">
        <v>1</v>
      </c>
      <c r="K10" s="4" t="s">
        <v>30</v>
      </c>
      <c r="L10" s="4">
        <v>224</v>
      </c>
      <c r="M10" s="4">
        <v>224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44647</v>
      </c>
      <c r="S10" s="6">
        <v>44652</v>
      </c>
      <c r="T10" s="4" t="s">
        <v>34</v>
      </c>
      <c r="U10" s="4">
        <v>224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44648</v>
      </c>
      <c r="G11" s="6">
        <v>44649</v>
      </c>
      <c r="H11" s="4">
        <v>1</v>
      </c>
      <c r="I11" s="4">
        <v>1</v>
      </c>
      <c r="J11" s="4">
        <v>1</v>
      </c>
      <c r="K11" s="4" t="s">
        <v>30</v>
      </c>
      <c r="L11" s="4">
        <v>202</v>
      </c>
      <c r="M11" s="4">
        <v>202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44647</v>
      </c>
      <c r="S11" s="6">
        <v>44652</v>
      </c>
      <c r="T11" s="4" t="s">
        <v>34</v>
      </c>
      <c r="U11" s="4">
        <v>202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44648</v>
      </c>
      <c r="G12" s="6">
        <v>44649</v>
      </c>
      <c r="H12" s="4">
        <v>1</v>
      </c>
      <c r="I12" s="4">
        <v>1</v>
      </c>
      <c r="J12" s="4">
        <v>1</v>
      </c>
      <c r="K12" s="4" t="s">
        <v>30</v>
      </c>
      <c r="L12" s="4">
        <v>447</v>
      </c>
      <c r="M12" s="4">
        <v>447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44648</v>
      </c>
      <c r="S12" s="6">
        <v>44652</v>
      </c>
      <c r="T12" s="4" t="s">
        <v>34</v>
      </c>
      <c r="U12" s="4">
        <v>447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44648</v>
      </c>
      <c r="G13" s="6">
        <v>44649</v>
      </c>
      <c r="H13" s="4">
        <v>1</v>
      </c>
      <c r="I13" s="4">
        <v>1</v>
      </c>
      <c r="J13" s="4">
        <v>1</v>
      </c>
      <c r="K13" s="4" t="s">
        <v>30</v>
      </c>
      <c r="L13" s="4">
        <v>738</v>
      </c>
      <c r="M13" s="4">
        <v>738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44648</v>
      </c>
      <c r="S13" s="6">
        <v>44652</v>
      </c>
      <c r="T13" s="4" t="s">
        <v>34</v>
      </c>
      <c r="U13" s="4">
        <v>738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44648</v>
      </c>
      <c r="G14" s="6">
        <v>44649</v>
      </c>
      <c r="H14" s="4">
        <v>1</v>
      </c>
      <c r="I14" s="4">
        <v>1</v>
      </c>
      <c r="J14" s="4">
        <v>1</v>
      </c>
      <c r="K14" s="4" t="s">
        <v>30</v>
      </c>
      <c r="L14" s="4">
        <v>215</v>
      </c>
      <c r="M14" s="4">
        <v>215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44648</v>
      </c>
      <c r="S14" s="6">
        <v>44652</v>
      </c>
      <c r="T14" s="4" t="s">
        <v>34</v>
      </c>
      <c r="U14" s="4">
        <v>215</v>
      </c>
      <c r="V14" s="4">
        <v>0</v>
      </c>
      <c r="W14" s="4">
        <v>0</v>
      </c>
      <c r="X14" s="4" t="s">
        <v>94</v>
      </c>
      <c r="Y14" s="4" t="s">
        <v>35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44648</v>
      </c>
      <c r="G15" s="6">
        <v>44649</v>
      </c>
      <c r="H15" s="4">
        <v>1</v>
      </c>
      <c r="I15" s="4">
        <v>1</v>
      </c>
      <c r="J15" s="4">
        <v>1</v>
      </c>
      <c r="K15" s="4" t="s">
        <v>30</v>
      </c>
      <c r="L15" s="4">
        <v>619</v>
      </c>
      <c r="M15" s="4">
        <v>619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44648</v>
      </c>
      <c r="S15" s="6">
        <v>44652</v>
      </c>
      <c r="T15" s="4" t="s">
        <v>34</v>
      </c>
      <c r="U15" s="4">
        <v>619</v>
      </c>
      <c r="V15" s="4">
        <v>0</v>
      </c>
      <c r="W15" s="4">
        <v>0</v>
      </c>
      <c r="X15" s="4" t="s">
        <v>35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44648</v>
      </c>
      <c r="G16" s="6">
        <v>44649</v>
      </c>
      <c r="H16" s="4">
        <v>1</v>
      </c>
      <c r="I16" s="4">
        <v>1</v>
      </c>
      <c r="J16" s="4">
        <v>1</v>
      </c>
      <c r="K16" s="4" t="s">
        <v>30</v>
      </c>
      <c r="L16" s="4">
        <v>690</v>
      </c>
      <c r="M16" s="4">
        <v>690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44648</v>
      </c>
      <c r="S16" s="6">
        <v>44652</v>
      </c>
      <c r="T16" s="4" t="s">
        <v>34</v>
      </c>
      <c r="U16" s="4">
        <v>690</v>
      </c>
      <c r="V16" s="4">
        <v>0</v>
      </c>
      <c r="W16" s="4">
        <v>0</v>
      </c>
      <c r="X16" s="4" t="s">
        <v>104</v>
      </c>
      <c r="Y16" s="4" t="s">
        <v>105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2" sqref="A22:A2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</v>
      </c>
    </row>
    <row r="2" s="4" customFormat="1" spans="1:9">
      <c r="A2" s="5">
        <v>17154449718</v>
      </c>
      <c r="B2" s="6">
        <v>44644</v>
      </c>
      <c r="C2" s="6">
        <v>44649</v>
      </c>
      <c r="D2" s="4">
        <v>6370</v>
      </c>
      <c r="E2" s="4" t="str">
        <f>VLOOKUP(A2,HOP!A:L,12,0)</f>
        <v>6370.00</v>
      </c>
      <c r="F2" s="4" t="str">
        <f>VLOOKUP(A2,HOP!A:C,3,0)</f>
        <v>2382934</v>
      </c>
      <c r="G2" s="4">
        <f>D2-E2</f>
        <v>0</v>
      </c>
      <c r="H2" s="4" t="str">
        <f>$H$1&amp;F2</f>
        <v>，2382934</v>
      </c>
      <c r="I2" s="4" t="str">
        <f>VLOOKUP(A2,HOP!A:U,21,0)</f>
        <v>直连</v>
      </c>
    </row>
    <row r="3" s="4" customFormat="1" spans="1:9">
      <c r="A3" s="5">
        <v>17580770812</v>
      </c>
      <c r="B3" s="6">
        <v>44648</v>
      </c>
      <c r="C3" s="6">
        <v>44649</v>
      </c>
      <c r="D3" s="4">
        <v>1182</v>
      </c>
      <c r="E3" s="4" t="str">
        <f>VLOOKUP(A3,HOP!A:L,12,0)</f>
        <v>1182.00</v>
      </c>
      <c r="F3" s="4" t="str">
        <f>VLOOKUP(A3,HOP!A:C,3,0)</f>
        <v>2452937</v>
      </c>
      <c r="G3" s="4">
        <f t="shared" ref="G3:G16" si="0">D3-E3</f>
        <v>0</v>
      </c>
      <c r="H3" s="4" t="str">
        <f t="shared" ref="H3:H16" si="1">$H$1&amp;F3</f>
        <v>，2452937</v>
      </c>
      <c r="I3" s="4" t="str">
        <f>VLOOKUP(A3,HOP!A:U,21,0)</f>
        <v>直连</v>
      </c>
    </row>
    <row r="4" s="4" customFormat="1" spans="1:9">
      <c r="A4" s="5">
        <v>17688685796</v>
      </c>
      <c r="B4" s="6">
        <v>44647</v>
      </c>
      <c r="C4" s="6">
        <v>44649</v>
      </c>
      <c r="D4" s="4">
        <v>2712</v>
      </c>
      <c r="E4" s="4" t="str">
        <f>VLOOKUP(A4,HOP!A:L,12,0)</f>
        <v>2712.00</v>
      </c>
      <c r="F4" s="4" t="str">
        <f>VLOOKUP(A4,HOP!A:C,3,0)</f>
        <v>2476153</v>
      </c>
      <c r="G4" s="4">
        <f t="shared" si="0"/>
        <v>0</v>
      </c>
      <c r="H4" s="4" t="str">
        <f t="shared" si="1"/>
        <v>，2476153</v>
      </c>
      <c r="I4" s="4" t="str">
        <f>VLOOKUP(A4,HOP!A:U,21,0)</f>
        <v>直连</v>
      </c>
    </row>
    <row r="5" s="4" customFormat="1" spans="1:9">
      <c r="A5" s="5">
        <v>17689431202</v>
      </c>
      <c r="B5" s="6">
        <v>44648</v>
      </c>
      <c r="C5" s="6">
        <v>44649</v>
      </c>
      <c r="D5" s="4">
        <v>451</v>
      </c>
      <c r="E5" s="4" t="str">
        <f>VLOOKUP(A5,HOP!A:L,12,0)</f>
        <v>451.00</v>
      </c>
      <c r="F5" s="4" t="str">
        <f>VLOOKUP(A5,HOP!A:C,3,0)</f>
        <v>2476608</v>
      </c>
      <c r="G5" s="4">
        <f t="shared" si="0"/>
        <v>0</v>
      </c>
      <c r="H5" s="4" t="str">
        <f t="shared" si="1"/>
        <v>，2476608</v>
      </c>
      <c r="I5" s="4" t="str">
        <f>VLOOKUP(A5,HOP!A:U,21,0)</f>
        <v>直连</v>
      </c>
    </row>
    <row r="6" s="4" customFormat="1" spans="1:9">
      <c r="A6" s="5">
        <v>17691010638</v>
      </c>
      <c r="B6" s="6">
        <v>44648</v>
      </c>
      <c r="C6" s="6">
        <v>44649</v>
      </c>
      <c r="D6" s="4">
        <v>466</v>
      </c>
      <c r="E6" s="4" t="str">
        <f>VLOOKUP(A6,HOP!A:L,12,0)</f>
        <v>466.00</v>
      </c>
      <c r="F6" s="4" t="str">
        <f>VLOOKUP(A6,HOP!A:C,3,0)</f>
        <v>2477515</v>
      </c>
      <c r="G6" s="4">
        <f t="shared" si="0"/>
        <v>0</v>
      </c>
      <c r="H6" s="4" t="str">
        <f t="shared" si="1"/>
        <v>，2477515</v>
      </c>
      <c r="I6" s="4" t="str">
        <f>VLOOKUP(A6,HOP!A:U,21,0)</f>
        <v>直连</v>
      </c>
    </row>
    <row r="7" s="4" customFormat="1" spans="1:9">
      <c r="A7" s="5">
        <v>17696331359</v>
      </c>
      <c r="B7" s="6">
        <v>44644</v>
      </c>
      <c r="C7" s="6">
        <v>44649</v>
      </c>
      <c r="D7" s="4">
        <v>5800</v>
      </c>
      <c r="E7" s="4" t="str">
        <f>VLOOKUP(A7,HOP!A:L,12,0)</f>
        <v>5800.00</v>
      </c>
      <c r="F7" s="4" t="str">
        <f>VLOOKUP(A7,HOP!A:C,3,0)</f>
        <v>2477623</v>
      </c>
      <c r="G7" s="4">
        <f t="shared" si="0"/>
        <v>0</v>
      </c>
      <c r="H7" s="4" t="str">
        <f t="shared" si="1"/>
        <v>，2477623</v>
      </c>
      <c r="I7" s="4" t="str">
        <f>VLOOKUP(A7,HOP!A:U,21,0)</f>
        <v>直连</v>
      </c>
    </row>
    <row r="8" s="4" customFormat="1" spans="1:9">
      <c r="A8" s="5">
        <v>17699172238</v>
      </c>
      <c r="B8" s="6">
        <v>44648</v>
      </c>
      <c r="C8" s="6">
        <v>44649</v>
      </c>
      <c r="D8" s="4">
        <v>874</v>
      </c>
      <c r="E8" s="4" t="str">
        <f>VLOOKUP(A8,HOP!A:L,12,0)</f>
        <v>874.00</v>
      </c>
      <c r="F8" s="4" t="str">
        <f>VLOOKUP(A8,HOP!A:C,3,0)</f>
        <v>2478866</v>
      </c>
      <c r="G8" s="4">
        <f t="shared" si="0"/>
        <v>0</v>
      </c>
      <c r="H8" s="4" t="str">
        <f t="shared" si="1"/>
        <v>，2478866</v>
      </c>
      <c r="I8" s="4" t="str">
        <f>VLOOKUP(A8,HOP!A:U,21,0)</f>
        <v>直连</v>
      </c>
    </row>
    <row r="9" s="4" customFormat="1" spans="1:9">
      <c r="A9" s="5">
        <v>17699198198</v>
      </c>
      <c r="B9" s="6">
        <v>44648</v>
      </c>
      <c r="C9" s="6">
        <v>44649</v>
      </c>
      <c r="D9" s="4">
        <v>379</v>
      </c>
      <c r="E9" s="4" t="str">
        <f>VLOOKUP(A9,HOP!A:L,12,0)</f>
        <v>379.00</v>
      </c>
      <c r="F9" s="4" t="str">
        <f>VLOOKUP(A9,HOP!A:C,3,0)</f>
        <v>2478886</v>
      </c>
      <c r="G9" s="4">
        <f t="shared" si="0"/>
        <v>0</v>
      </c>
      <c r="H9" s="4" t="str">
        <f t="shared" si="1"/>
        <v>，2478886</v>
      </c>
      <c r="I9" s="4" t="str">
        <f>VLOOKUP(A9,HOP!A:U,21,0)</f>
        <v>直连</v>
      </c>
    </row>
    <row r="10" s="4" customFormat="1" spans="1:9">
      <c r="A10" s="5">
        <v>17724782792</v>
      </c>
      <c r="B10" s="6">
        <v>44648</v>
      </c>
      <c r="C10" s="6">
        <v>44649</v>
      </c>
      <c r="D10" s="4">
        <v>224</v>
      </c>
      <c r="E10" s="4" t="str">
        <f>VLOOKUP(A10,HOP!A:L,12,0)</f>
        <v>224.00</v>
      </c>
      <c r="F10" s="4" t="str">
        <f>VLOOKUP(A10,HOP!A:C,3,0)</f>
        <v>2485201</v>
      </c>
      <c r="G10" s="4">
        <f t="shared" si="0"/>
        <v>0</v>
      </c>
      <c r="H10" s="4" t="str">
        <f t="shared" si="1"/>
        <v>，2485201</v>
      </c>
      <c r="I10" s="4" t="str">
        <f>VLOOKUP(A10,HOP!A:U,21,0)</f>
        <v>直连</v>
      </c>
    </row>
    <row r="11" s="4" customFormat="1" spans="1:9">
      <c r="A11" s="5">
        <v>17726055695</v>
      </c>
      <c r="B11" s="6">
        <v>44648</v>
      </c>
      <c r="C11" s="6">
        <v>44649</v>
      </c>
      <c r="D11" s="4">
        <v>202</v>
      </c>
      <c r="E11" s="4" t="str">
        <f>VLOOKUP(A11,HOP!A:L,12,0)</f>
        <v>202.00</v>
      </c>
      <c r="F11" s="4" t="str">
        <f>VLOOKUP(A11,HOP!A:C,3,0)</f>
        <v>2485920</v>
      </c>
      <c r="G11" s="4">
        <f t="shared" si="0"/>
        <v>0</v>
      </c>
      <c r="H11" s="4" t="str">
        <f t="shared" si="1"/>
        <v>，2485920</v>
      </c>
      <c r="I11" s="4" t="str">
        <f>VLOOKUP(A11,HOP!A:U,21,0)</f>
        <v>直连</v>
      </c>
    </row>
    <row r="12" s="4" customFormat="1" spans="1:9">
      <c r="A12" s="5">
        <v>17726394408</v>
      </c>
      <c r="B12" s="6">
        <v>44648</v>
      </c>
      <c r="C12" s="6">
        <v>44649</v>
      </c>
      <c r="D12" s="4">
        <v>447</v>
      </c>
      <c r="E12" s="4" t="str">
        <f>VLOOKUP(A12,HOP!A:L,12,0)</f>
        <v>447.00</v>
      </c>
      <c r="F12" s="4" t="str">
        <f>VLOOKUP(A12,HOP!A:C,3,0)</f>
        <v>2486096</v>
      </c>
      <c r="G12" s="4">
        <f t="shared" si="0"/>
        <v>0</v>
      </c>
      <c r="H12" s="4" t="str">
        <f t="shared" si="1"/>
        <v>，2486096</v>
      </c>
      <c r="I12" s="4" t="str">
        <f>VLOOKUP(A12,HOP!A:U,21,0)</f>
        <v>直连</v>
      </c>
    </row>
    <row r="13" s="4" customFormat="1" spans="1:9">
      <c r="A13" s="5">
        <v>17726469028</v>
      </c>
      <c r="B13" s="6">
        <v>44648</v>
      </c>
      <c r="C13" s="6">
        <v>44649</v>
      </c>
      <c r="D13" s="4">
        <v>738</v>
      </c>
      <c r="E13" s="4" t="str">
        <f>VLOOKUP(A13,HOP!A:L,12,0)</f>
        <v>738.00</v>
      </c>
      <c r="F13" s="4" t="str">
        <f>VLOOKUP(A13,HOP!A:C,3,0)</f>
        <v>2486140</v>
      </c>
      <c r="G13" s="4">
        <f t="shared" si="0"/>
        <v>0</v>
      </c>
      <c r="H13" s="4" t="str">
        <f t="shared" si="1"/>
        <v>，2486140</v>
      </c>
      <c r="I13" s="4" t="str">
        <f>VLOOKUP(A13,HOP!A:U,21,0)</f>
        <v>直连</v>
      </c>
    </row>
    <row r="14" s="4" customFormat="1" spans="1:9">
      <c r="A14" s="5">
        <v>17726651385</v>
      </c>
      <c r="B14" s="6">
        <v>44648</v>
      </c>
      <c r="C14" s="6">
        <v>44649</v>
      </c>
      <c r="D14" s="4">
        <v>215</v>
      </c>
      <c r="E14" s="4" t="str">
        <f>VLOOKUP(A14,HOP!A:L,12,0)</f>
        <v>215.00</v>
      </c>
      <c r="F14" s="4" t="str">
        <f>VLOOKUP(A14,HOP!A:C,3,0)</f>
        <v>2486291</v>
      </c>
      <c r="G14" s="4">
        <f t="shared" si="0"/>
        <v>0</v>
      </c>
      <c r="H14" s="4" t="str">
        <f t="shared" si="1"/>
        <v>，2486291</v>
      </c>
      <c r="I14" s="4" t="str">
        <f>VLOOKUP(A14,HOP!A:U,21,0)</f>
        <v>直连</v>
      </c>
    </row>
    <row r="15" s="4" customFormat="1" spans="1:9">
      <c r="A15" s="5">
        <v>17727639711</v>
      </c>
      <c r="B15" s="6">
        <v>44648</v>
      </c>
      <c r="C15" s="6">
        <v>44649</v>
      </c>
      <c r="D15" s="4">
        <v>619</v>
      </c>
      <c r="E15" s="4" t="str">
        <f>VLOOKUP(A15,HOP!A:L,12,0)</f>
        <v>619.00</v>
      </c>
      <c r="F15" s="4" t="str">
        <f>VLOOKUP(A15,HOP!A:C,3,0)</f>
        <v>2486923</v>
      </c>
      <c r="G15" s="4">
        <f t="shared" si="0"/>
        <v>0</v>
      </c>
      <c r="H15" s="4" t="str">
        <f t="shared" si="1"/>
        <v>，2486923</v>
      </c>
      <c r="I15" s="4" t="str">
        <f>VLOOKUP(A15,HOP!A:U,21,0)</f>
        <v>直连</v>
      </c>
    </row>
    <row r="16" s="4" customFormat="1" spans="1:9">
      <c r="A16" s="5">
        <v>17727841438</v>
      </c>
      <c r="B16" s="6">
        <v>44648</v>
      </c>
      <c r="C16" s="6">
        <v>44649</v>
      </c>
      <c r="D16" s="4">
        <v>690</v>
      </c>
      <c r="E16" s="4" t="str">
        <f>VLOOKUP(A16,HOP!A:L,12,0)</f>
        <v>690.00</v>
      </c>
      <c r="F16" s="4" t="str">
        <f>VLOOKUP(A16,HOP!A:C,3,0)</f>
        <v>2487091</v>
      </c>
      <c r="G16" s="4">
        <f t="shared" si="0"/>
        <v>0</v>
      </c>
      <c r="H16" s="4" t="str">
        <f t="shared" si="1"/>
        <v>，2487091</v>
      </c>
      <c r="I16" s="4" t="str">
        <f>VLOOKUP(A16,HOP!A:U,21,0)</f>
        <v>直连</v>
      </c>
    </row>
    <row r="18" spans="4:4">
      <c r="D18" s="4">
        <f>SUM(D2:D17)</f>
        <v>21369</v>
      </c>
    </row>
    <row r="19" spans="4:4">
      <c r="D19" s="4" t="s">
        <v>107</v>
      </c>
    </row>
    <row r="22" spans="1:1">
      <c r="A22" s="4" t="s">
        <v>108</v>
      </c>
    </row>
    <row r="23" spans="1:1">
      <c r="A23" s="4" t="s">
        <v>109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110</v>
      </c>
      <c r="B1" s="2" t="s">
        <v>111</v>
      </c>
      <c r="C1" s="2" t="s">
        <v>112</v>
      </c>
      <c r="D1" s="2" t="s">
        <v>113</v>
      </c>
      <c r="E1" s="2" t="s">
        <v>13</v>
      </c>
      <c r="F1" s="2" t="s">
        <v>5</v>
      </c>
      <c r="G1" s="2" t="s">
        <v>6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</row>
    <row r="2" s="1" customFormat="1" spans="1:21">
      <c r="A2" s="3">
        <v>17727841438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128</v>
      </c>
      <c r="G2" s="1" t="s">
        <v>132</v>
      </c>
      <c r="H2" s="1" t="s">
        <v>133</v>
      </c>
      <c r="I2" s="1" t="s">
        <v>134</v>
      </c>
      <c r="J2" s="1" t="s">
        <v>30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</row>
    <row r="3" s="1" customFormat="1" spans="1:21">
      <c r="A3" s="3">
        <v>17727639711</v>
      </c>
      <c r="B3" s="1" t="s">
        <v>128</v>
      </c>
      <c r="C3" s="1" t="s">
        <v>144</v>
      </c>
      <c r="D3" s="1" t="s">
        <v>145</v>
      </c>
      <c r="E3" s="1" t="s">
        <v>146</v>
      </c>
      <c r="F3" s="1" t="s">
        <v>128</v>
      </c>
      <c r="G3" s="1" t="s">
        <v>132</v>
      </c>
      <c r="H3" s="1" t="s">
        <v>133</v>
      </c>
      <c r="I3" s="1" t="s">
        <v>147</v>
      </c>
      <c r="J3" s="1" t="s">
        <v>30</v>
      </c>
      <c r="K3" s="1" t="s">
        <v>148</v>
      </c>
      <c r="L3" s="1" t="s">
        <v>148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149</v>
      </c>
      <c r="S3" s="1" t="s">
        <v>141</v>
      </c>
      <c r="T3" s="1" t="s">
        <v>142</v>
      </c>
      <c r="U3" s="1" t="s">
        <v>143</v>
      </c>
    </row>
    <row r="4" s="1" customFormat="1" spans="1:21">
      <c r="A4" s="3">
        <v>17726651385</v>
      </c>
      <c r="B4" s="1" t="s">
        <v>128</v>
      </c>
      <c r="C4" s="1" t="s">
        <v>150</v>
      </c>
      <c r="D4" s="1" t="s">
        <v>151</v>
      </c>
      <c r="E4" s="1" t="s">
        <v>152</v>
      </c>
      <c r="F4" s="1" t="s">
        <v>128</v>
      </c>
      <c r="G4" s="1" t="s">
        <v>132</v>
      </c>
      <c r="H4" s="1" t="s">
        <v>133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155</v>
      </c>
      <c r="S4" s="1" t="s">
        <v>141</v>
      </c>
      <c r="T4" s="1" t="s">
        <v>142</v>
      </c>
      <c r="U4" s="1" t="s">
        <v>143</v>
      </c>
    </row>
    <row r="5" s="1" customFormat="1" spans="1:21">
      <c r="A5" s="3">
        <v>17726469028</v>
      </c>
      <c r="B5" s="1" t="s">
        <v>128</v>
      </c>
      <c r="C5" s="1" t="s">
        <v>156</v>
      </c>
      <c r="D5" s="1" t="s">
        <v>157</v>
      </c>
      <c r="E5" s="1" t="s">
        <v>158</v>
      </c>
      <c r="F5" s="1" t="s">
        <v>128</v>
      </c>
      <c r="G5" s="1" t="s">
        <v>132</v>
      </c>
      <c r="H5" s="1" t="s">
        <v>133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161</v>
      </c>
      <c r="S5" s="1" t="s">
        <v>141</v>
      </c>
      <c r="T5" s="1" t="s">
        <v>142</v>
      </c>
      <c r="U5" s="1" t="s">
        <v>143</v>
      </c>
    </row>
    <row r="6" s="1" customFormat="1" spans="1:21">
      <c r="A6" s="3">
        <v>17726394408</v>
      </c>
      <c r="B6" s="1" t="s">
        <v>128</v>
      </c>
      <c r="C6" s="1" t="s">
        <v>162</v>
      </c>
      <c r="D6" s="1" t="s">
        <v>163</v>
      </c>
      <c r="E6" s="1" t="s">
        <v>164</v>
      </c>
      <c r="F6" s="1" t="s">
        <v>128</v>
      </c>
      <c r="G6" s="1" t="s">
        <v>132</v>
      </c>
      <c r="H6" s="1" t="s">
        <v>133</v>
      </c>
      <c r="I6" s="1" t="s">
        <v>165</v>
      </c>
      <c r="J6" s="1" t="s">
        <v>30</v>
      </c>
      <c r="K6" s="1" t="s">
        <v>166</v>
      </c>
      <c r="L6" s="1" t="s">
        <v>166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167</v>
      </c>
      <c r="S6" s="1" t="s">
        <v>141</v>
      </c>
      <c r="T6" s="1" t="s">
        <v>142</v>
      </c>
      <c r="U6" s="1" t="s">
        <v>143</v>
      </c>
    </row>
    <row r="7" s="1" customFormat="1" spans="1:21">
      <c r="A7" s="3">
        <v>17726055695</v>
      </c>
      <c r="B7" s="1" t="s">
        <v>168</v>
      </c>
      <c r="C7" s="1" t="s">
        <v>169</v>
      </c>
      <c r="D7" s="1" t="s">
        <v>170</v>
      </c>
      <c r="E7" s="1" t="s">
        <v>171</v>
      </c>
      <c r="F7" s="1" t="s">
        <v>128</v>
      </c>
      <c r="G7" s="1" t="s">
        <v>132</v>
      </c>
      <c r="H7" s="1" t="s">
        <v>133</v>
      </c>
      <c r="I7" s="1" t="s">
        <v>172</v>
      </c>
      <c r="J7" s="1" t="s">
        <v>30</v>
      </c>
      <c r="K7" s="1" t="s">
        <v>173</v>
      </c>
      <c r="L7" s="1" t="s">
        <v>173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174</v>
      </c>
      <c r="S7" s="1" t="s">
        <v>141</v>
      </c>
      <c r="T7" s="1" t="s">
        <v>142</v>
      </c>
      <c r="U7" s="1" t="s">
        <v>143</v>
      </c>
    </row>
    <row r="8" s="1" customFormat="1" spans="1:21">
      <c r="A8" s="3">
        <v>17724782792</v>
      </c>
      <c r="B8" s="1" t="s">
        <v>168</v>
      </c>
      <c r="C8" s="1" t="s">
        <v>175</v>
      </c>
      <c r="D8" s="1" t="s">
        <v>176</v>
      </c>
      <c r="E8" s="1" t="s">
        <v>177</v>
      </c>
      <c r="F8" s="1" t="s">
        <v>128</v>
      </c>
      <c r="G8" s="1" t="s">
        <v>132</v>
      </c>
      <c r="H8" s="1" t="s">
        <v>133</v>
      </c>
      <c r="I8" s="1" t="s">
        <v>178</v>
      </c>
      <c r="J8" s="1" t="s">
        <v>30</v>
      </c>
      <c r="K8" s="1" t="s">
        <v>179</v>
      </c>
      <c r="L8" s="1" t="s">
        <v>179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180</v>
      </c>
      <c r="S8" s="1" t="s">
        <v>141</v>
      </c>
      <c r="T8" s="1" t="s">
        <v>142</v>
      </c>
      <c r="U8" s="1" t="s">
        <v>143</v>
      </c>
    </row>
    <row r="9" s="1" customFormat="1" spans="1:21">
      <c r="A9" s="3">
        <v>17699198198</v>
      </c>
      <c r="B9" s="1" t="s">
        <v>181</v>
      </c>
      <c r="C9" s="1" t="s">
        <v>182</v>
      </c>
      <c r="D9" s="1" t="s">
        <v>183</v>
      </c>
      <c r="E9" s="1" t="s">
        <v>184</v>
      </c>
      <c r="F9" s="1" t="s">
        <v>128</v>
      </c>
      <c r="G9" s="1" t="s">
        <v>132</v>
      </c>
      <c r="H9" s="1" t="s">
        <v>133</v>
      </c>
      <c r="I9" s="1" t="s">
        <v>185</v>
      </c>
      <c r="J9" s="1" t="s">
        <v>30</v>
      </c>
      <c r="K9" s="1" t="s">
        <v>186</v>
      </c>
      <c r="L9" s="1" t="s">
        <v>186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187</v>
      </c>
      <c r="S9" s="1" t="s">
        <v>141</v>
      </c>
      <c r="T9" s="1" t="s">
        <v>142</v>
      </c>
      <c r="U9" s="1" t="s">
        <v>143</v>
      </c>
    </row>
    <row r="10" s="1" customFormat="1" spans="1:21">
      <c r="A10" s="3">
        <v>17699172238</v>
      </c>
      <c r="B10" s="1" t="s">
        <v>181</v>
      </c>
      <c r="C10" s="1" t="s">
        <v>188</v>
      </c>
      <c r="D10" s="1" t="s">
        <v>189</v>
      </c>
      <c r="E10" s="1" t="s">
        <v>190</v>
      </c>
      <c r="F10" s="1" t="s">
        <v>128</v>
      </c>
      <c r="G10" s="1" t="s">
        <v>132</v>
      </c>
      <c r="H10" s="1" t="s">
        <v>133</v>
      </c>
      <c r="I10" s="1" t="s">
        <v>191</v>
      </c>
      <c r="J10" s="1" t="s">
        <v>30</v>
      </c>
      <c r="K10" s="1" t="s">
        <v>192</v>
      </c>
      <c r="L10" s="1" t="s">
        <v>192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193</v>
      </c>
      <c r="S10" s="1" t="s">
        <v>141</v>
      </c>
      <c r="T10" s="1" t="s">
        <v>142</v>
      </c>
      <c r="U10" s="1" t="s">
        <v>143</v>
      </c>
    </row>
    <row r="11" s="1" customFormat="1" spans="1:21">
      <c r="A11" s="3">
        <v>17696331359</v>
      </c>
      <c r="B11" s="1" t="s">
        <v>194</v>
      </c>
      <c r="C11" s="1" t="s">
        <v>195</v>
      </c>
      <c r="D11" s="1" t="s">
        <v>196</v>
      </c>
      <c r="E11" s="1" t="s">
        <v>197</v>
      </c>
      <c r="F11" s="1" t="s">
        <v>198</v>
      </c>
      <c r="G11" s="1" t="s">
        <v>132</v>
      </c>
      <c r="H11" s="1" t="s">
        <v>133</v>
      </c>
      <c r="I11" s="1" t="s">
        <v>199</v>
      </c>
      <c r="J11" s="1" t="s">
        <v>30</v>
      </c>
      <c r="K11" s="1" t="s">
        <v>200</v>
      </c>
      <c r="L11" s="1" t="s">
        <v>200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201</v>
      </c>
      <c r="S11" s="1" t="s">
        <v>141</v>
      </c>
      <c r="T11" s="1" t="s">
        <v>142</v>
      </c>
      <c r="U11" s="1" t="s">
        <v>143</v>
      </c>
    </row>
    <row r="12" s="1" customFormat="1" spans="1:21">
      <c r="A12" s="3">
        <v>17691010638</v>
      </c>
      <c r="B12" s="1" t="s">
        <v>194</v>
      </c>
      <c r="C12" s="1" t="s">
        <v>202</v>
      </c>
      <c r="D12" s="1" t="s">
        <v>203</v>
      </c>
      <c r="E12" s="1" t="s">
        <v>204</v>
      </c>
      <c r="F12" s="1" t="s">
        <v>128</v>
      </c>
      <c r="G12" s="1" t="s">
        <v>132</v>
      </c>
      <c r="H12" s="1" t="s">
        <v>133</v>
      </c>
      <c r="I12" s="1" t="s">
        <v>205</v>
      </c>
      <c r="J12" s="1" t="s">
        <v>30</v>
      </c>
      <c r="K12" s="1" t="s">
        <v>206</v>
      </c>
      <c r="L12" s="1" t="s">
        <v>206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207</v>
      </c>
      <c r="S12" s="1" t="s">
        <v>141</v>
      </c>
      <c r="T12" s="1" t="s">
        <v>142</v>
      </c>
      <c r="U12" s="1" t="s">
        <v>143</v>
      </c>
    </row>
    <row r="13" s="1" customFormat="1" spans="1:21">
      <c r="A13" s="3">
        <v>17689431202</v>
      </c>
      <c r="B13" s="1" t="s">
        <v>208</v>
      </c>
      <c r="C13" s="1" t="s">
        <v>209</v>
      </c>
      <c r="D13" s="1" t="s">
        <v>210</v>
      </c>
      <c r="E13" s="1" t="s">
        <v>211</v>
      </c>
      <c r="F13" s="1" t="s">
        <v>128</v>
      </c>
      <c r="G13" s="1" t="s">
        <v>132</v>
      </c>
      <c r="H13" s="1" t="s">
        <v>133</v>
      </c>
      <c r="I13" s="1" t="s">
        <v>212</v>
      </c>
      <c r="J13" s="1" t="s">
        <v>30</v>
      </c>
      <c r="K13" s="1" t="s">
        <v>213</v>
      </c>
      <c r="L13" s="1" t="s">
        <v>213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214</v>
      </c>
      <c r="S13" s="1" t="s">
        <v>141</v>
      </c>
      <c r="T13" s="1" t="s">
        <v>142</v>
      </c>
      <c r="U13" s="1" t="s">
        <v>143</v>
      </c>
    </row>
    <row r="14" s="1" customFormat="1" spans="1:21">
      <c r="A14" s="3">
        <v>17688685796</v>
      </c>
      <c r="B14" s="1" t="s">
        <v>208</v>
      </c>
      <c r="C14" s="1" t="s">
        <v>215</v>
      </c>
      <c r="D14" s="1" t="s">
        <v>216</v>
      </c>
      <c r="E14" s="1" t="s">
        <v>217</v>
      </c>
      <c r="F14" s="1" t="s">
        <v>168</v>
      </c>
      <c r="G14" s="1" t="s">
        <v>132</v>
      </c>
      <c r="H14" s="1" t="s">
        <v>133</v>
      </c>
      <c r="I14" s="1" t="s">
        <v>218</v>
      </c>
      <c r="J14" s="1" t="s">
        <v>30</v>
      </c>
      <c r="K14" s="1" t="s">
        <v>219</v>
      </c>
      <c r="L14" s="1" t="s">
        <v>219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220</v>
      </c>
      <c r="S14" s="1" t="s">
        <v>141</v>
      </c>
      <c r="T14" s="1" t="s">
        <v>142</v>
      </c>
      <c r="U14" s="1" t="s">
        <v>143</v>
      </c>
    </row>
    <row r="15" s="1" customFormat="1" spans="1:21">
      <c r="A15" s="3">
        <v>17580770812</v>
      </c>
      <c r="B15" s="1" t="s">
        <v>221</v>
      </c>
      <c r="C15" s="1" t="s">
        <v>222</v>
      </c>
      <c r="D15" s="1" t="s">
        <v>223</v>
      </c>
      <c r="E15" s="1" t="s">
        <v>224</v>
      </c>
      <c r="F15" s="1" t="s">
        <v>128</v>
      </c>
      <c r="G15" s="1" t="s">
        <v>132</v>
      </c>
      <c r="H15" s="1" t="s">
        <v>133</v>
      </c>
      <c r="I15" s="1" t="s">
        <v>225</v>
      </c>
      <c r="J15" s="1" t="s">
        <v>30</v>
      </c>
      <c r="K15" s="1" t="s">
        <v>226</v>
      </c>
      <c r="L15" s="1" t="s">
        <v>226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227</v>
      </c>
      <c r="S15" s="1" t="s">
        <v>141</v>
      </c>
      <c r="T15" s="1" t="s">
        <v>142</v>
      </c>
      <c r="U15" s="1" t="s">
        <v>143</v>
      </c>
    </row>
    <row r="16" s="1" customFormat="1" spans="1:21">
      <c r="A16" s="3">
        <v>17154449718</v>
      </c>
      <c r="B16" s="1" t="s">
        <v>228</v>
      </c>
      <c r="C16" s="1" t="s">
        <v>229</v>
      </c>
      <c r="D16" s="1" t="s">
        <v>230</v>
      </c>
      <c r="E16" s="1" t="s">
        <v>231</v>
      </c>
      <c r="F16" s="1" t="s">
        <v>198</v>
      </c>
      <c r="G16" s="1" t="s">
        <v>132</v>
      </c>
      <c r="H16" s="1" t="s">
        <v>133</v>
      </c>
      <c r="I16" s="1" t="s">
        <v>232</v>
      </c>
      <c r="J16" s="1" t="s">
        <v>30</v>
      </c>
      <c r="K16" s="1" t="s">
        <v>233</v>
      </c>
      <c r="L16" s="1" t="s">
        <v>233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139</v>
      </c>
      <c r="R16" s="1" t="s">
        <v>234</v>
      </c>
      <c r="S16" s="1" t="s">
        <v>141</v>
      </c>
      <c r="T16" s="1" t="s">
        <v>142</v>
      </c>
      <c r="U16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2022-04-01T01:46:09Z</dcterms:created>
  <dcterms:modified xsi:type="dcterms:W3CDTF">2022-04-01T01:51:06Z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AAFA935C80F14CBC8D2C53F9C4E78560</vt:lpwstr>
  </property>
  <property fmtid="{D5CDD505-2E9C-101B-9397-08002B2CF9AE}" pid="3" name="KSOProductBuildVer">
    <vt:lpwstr>2052-11.1.0.11365</vt:lpwstr>
  </property>
</Properties>
</file>