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<sst xmlns="http://schemas.openxmlformats.org/spreadsheetml/2006/main" count="246" uniqueCount="109">
  <si>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</si>
  <si>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</si>
  <si>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</si>
  <si>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</si>
  <si>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</si>
  <si>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</si>
  <si>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</si>
  <si>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</si>
  <si>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</si>
  <si>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</si>
  <si>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</si>
  <si>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</si>
  <si>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</si>
  <si>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</si>
  <si>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</si>
  <si>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</si>
  <si>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</si>
  <si>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</si>
  <si>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</si>
  <si>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</si>
  <si>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</si>
  <si>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</si>
  <si>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</si>
  <si>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</si>
  <si>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</si>
  <si>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17719129811	</t>
  </si>
  <si>
    <t>Ctrip</t>
  </si>
  <si>
    <t>正常</t>
  </si>
  <si>
    <t>[赤峰]维也纳酒店(赤峰赤锡路店)(83833086)</t>
  </si>
  <si>
    <t>标准双床房&lt;双人入住&gt;&lt;内宾&gt;&lt;预付&gt;&lt;双早&gt;</t>
  </si>
  <si>
    <t>CNY</t>
  </si>
  <si>
    <t>闫锋先</t>
  </si>
  <si>
    <t>CA11323220401CNY</t>
  </si>
  <si>
    <t>未提现</t>
  </si>
  <si>
    <t>携程开票</t>
  </si>
  <si>
    <t xml:space="preserve">2484776	</t>
  </si>
  <si>
    <t xml:space="preserve">	</t>
  </si>
  <si>
    <t xml:space="preserve">17726712890	</t>
  </si>
  <si>
    <t>[佛山]维也纳酒店(佛山南海影视城店)(83968173)</t>
  </si>
  <si>
    <t>标准单人间&lt;单人入住&gt;&lt;内宾&gt;&lt;预付&gt;&lt;单早&gt;</t>
  </si>
  <si>
    <t>易森锐</t>
  </si>
  <si>
    <t xml:space="preserve">17728095153	</t>
  </si>
  <si>
    <t>[永城]白玉兰酒店(永城沱滨路店）(83418865)</t>
  </si>
  <si>
    <t>静雅大床房&lt;双人入住&gt;&lt;内宾&gt;&lt;预付&gt;&lt;双早&gt;</t>
  </si>
  <si>
    <t>王刚</t>
  </si>
  <si>
    <t xml:space="preserve">2487266	</t>
  </si>
  <si>
    <t xml:space="preserve">17728104187	</t>
  </si>
  <si>
    <t>李汶明</t>
  </si>
  <si>
    <t xml:space="preserve">2487272	</t>
  </si>
  <si>
    <t xml:space="preserve">17728104442	</t>
  </si>
  <si>
    <t>谢景坤</t>
  </si>
  <si>
    <t xml:space="preserve">2487273	</t>
  </si>
  <si>
    <t xml:space="preserve">17728207059	</t>
  </si>
  <si>
    <t>舒雅大床房&lt;双人入住&gt;&lt;内宾&gt;&lt;预付&gt;&lt;双早&gt;</t>
  </si>
  <si>
    <t>范本壮</t>
  </si>
  <si>
    <t xml:space="preserve">2487343	</t>
  </si>
  <si>
    <t>，</t>
  </si>
  <si>
    <t>A220401093820481</t>
  </si>
  <si>
    <t>CNY / HKD 当前参考汇率: 1.232420747</t>
  </si>
  <si>
    <t>总计： 1188.3 CNY/
1464.49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</si>
  <si>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</si>
  <si>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</si>
  <si>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</si>
  <si>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</si>
  <si>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</si>
  <si>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</si>
  <si>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</si>
  <si>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</si>
  <si>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</si>
  <si>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</si>
  <si>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</si>
  <si>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</si>
  <si>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</si>
  <si>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</si>
  <si>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</si>
  <si>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</si>
  <si>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</si>
  <si>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</si>
  <si>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2022-03-28</t>
  </si>
  <si>
    <t>2487343</t>
  </si>
  <si>
    <t>白玉兰酒店(永城沱滨路店）</t>
  </si>
  <si>
    <t>2022-03-29</t>
  </si>
  <si>
    <t>退房日月结</t>
  </si>
  <si>
    <t>199.92</t>
  </si>
  <si>
    <t>RMB</t>
  </si>
  <si>
    <t>0</t>
  </si>
  <si>
    <t>0.00</t>
  </si>
  <si>
    <t>携程汇智国内直连</t>
  </si>
  <si>
    <t>1861</t>
  </si>
  <si>
    <t>2022-03-28 21:49:03</t>
  </si>
  <si>
    <t>否</t>
  </si>
  <si>
    <t>汇智国际旅游发展有限公司</t>
  </si>
  <si>
    <t>直连</t>
  </si>
  <si>
    <t>2487273</t>
  </si>
  <si>
    <t>216.24</t>
  </si>
  <si>
    <t>2022-03-28 21:06:51</t>
  </si>
  <si>
    <t>2487272</t>
  </si>
  <si>
    <t>2022-03-28 21:06:48</t>
  </si>
  <si>
    <t>2487266</t>
  </si>
  <si>
    <t>2022-03-28 21:03:18</t>
  </si>
  <si>
    <t>2486331</t>
  </si>
  <si>
    <t>维也纳酒店（佛山南海影视城店）</t>
  </si>
  <si>
    <t>174.42</t>
  </si>
  <si>
    <t>2022-03-28 11:28:17</t>
  </si>
  <si>
    <t>2022-03-27</t>
  </si>
  <si>
    <t>2484776</t>
  </si>
  <si>
    <t>维也纳酒店(赤峰赤锡路店)</t>
  </si>
  <si>
    <t>165.24</t>
  </si>
  <si>
    <t>2022-03-27 07:34:08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</si>
</sst>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0" borderId="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1" fillId="25" borderId="2" applyNumberFormat="0" applyAlignment="0" applyProtection="0">
      <alignment vertical="center"/>
    </xf>
    <xf numFmtId="0" fontId="13" fillId="17" borderId="3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44648</v>
      </c>
      <c r="G2" s="6">
        <v>44649</v>
      </c>
      <c r="H2" s="4">
        <v>1</v>
      </c>
      <c r="I2" s="4">
        <v>1</v>
      </c>
      <c r="J2" s="4">
        <v>1</v>
      </c>
      <c r="K2" s="4" t="s">
        <v>30</v>
      </c>
      <c r="L2" s="4">
        <v>165.24</v>
      </c>
      <c r="M2" s="4">
        <v>165.24</v>
      </c>
      <c r="N2" s="4" t="s">
        <v>31</v>
      </c>
      <c r="O2" s="4" t="s">
        <v>32</v>
      </c>
      <c r="P2" s="4" t="s">
        <v>33</v>
      </c>
      <c r="Q2" s="4">
        <v>0</v>
      </c>
      <c r="R2" s="7">
        <v>44647</v>
      </c>
      <c r="S2" s="6">
        <v>44652</v>
      </c>
      <c r="T2" s="4" t="s">
        <v>34</v>
      </c>
      <c r="U2" s="4">
        <v>165.24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44648</v>
      </c>
      <c r="G3" s="6">
        <v>44649</v>
      </c>
      <c r="H3" s="4">
        <v>1</v>
      </c>
      <c r="I3" s="4">
        <v>1</v>
      </c>
      <c r="J3" s="4">
        <v>1</v>
      </c>
      <c r="K3" s="4" t="s">
        <v>30</v>
      </c>
      <c r="L3" s="4">
        <v>174.42</v>
      </c>
      <c r="M3" s="4">
        <v>174.42</v>
      </c>
      <c r="N3" s="4" t="s">
        <v>40</v>
      </c>
      <c r="O3" s="4" t="s">
        <v>32</v>
      </c>
      <c r="P3" s="4" t="s">
        <v>33</v>
      </c>
      <c r="Q3" s="4">
        <v>0</v>
      </c>
      <c r="R3" s="7">
        <v>44648</v>
      </c>
      <c r="S3" s="6">
        <v>44652</v>
      </c>
      <c r="T3" s="4" t="s">
        <v>34</v>
      </c>
      <c r="U3" s="4">
        <v>174.42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44648</v>
      </c>
      <c r="G4" s="6">
        <v>44649</v>
      </c>
      <c r="H4" s="4">
        <v>1</v>
      </c>
      <c r="I4" s="4">
        <v>1</v>
      </c>
      <c r="J4" s="4">
        <v>1</v>
      </c>
      <c r="K4" s="4" t="s">
        <v>30</v>
      </c>
      <c r="L4" s="4">
        <v>216.24</v>
      </c>
      <c r="M4" s="4">
        <v>216.24</v>
      </c>
      <c r="N4" s="4" t="s">
        <v>44</v>
      </c>
      <c r="O4" s="4" t="s">
        <v>32</v>
      </c>
      <c r="P4" s="4" t="s">
        <v>33</v>
      </c>
      <c r="Q4" s="4">
        <v>0</v>
      </c>
      <c r="R4" s="7">
        <v>44648</v>
      </c>
      <c r="S4" s="6">
        <v>44652</v>
      </c>
      <c r="T4" s="4" t="s">
        <v>34</v>
      </c>
      <c r="U4" s="4">
        <v>216.24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44648</v>
      </c>
      <c r="G5" s="6">
        <v>44649</v>
      </c>
      <c r="H5" s="4">
        <v>1</v>
      </c>
      <c r="I5" s="4">
        <v>1</v>
      </c>
      <c r="J5" s="4">
        <v>1</v>
      </c>
      <c r="K5" s="4" t="s">
        <v>30</v>
      </c>
      <c r="L5" s="4">
        <v>216.24</v>
      </c>
      <c r="M5" s="4">
        <v>216.24</v>
      </c>
      <c r="N5" s="4" t="s">
        <v>47</v>
      </c>
      <c r="O5" s="4" t="s">
        <v>32</v>
      </c>
      <c r="P5" s="4" t="s">
        <v>33</v>
      </c>
      <c r="Q5" s="4">
        <v>0</v>
      </c>
      <c r="R5" s="7">
        <v>44648</v>
      </c>
      <c r="S5" s="6">
        <v>44652</v>
      </c>
      <c r="T5" s="4" t="s">
        <v>34</v>
      </c>
      <c r="U5" s="4">
        <v>216.24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42</v>
      </c>
      <c r="E6" s="4" t="s">
        <v>43</v>
      </c>
      <c r="F6" s="6">
        <v>44648</v>
      </c>
      <c r="G6" s="6">
        <v>44649</v>
      </c>
      <c r="H6" s="4">
        <v>1</v>
      </c>
      <c r="I6" s="4">
        <v>1</v>
      </c>
      <c r="J6" s="4">
        <v>1</v>
      </c>
      <c r="K6" s="4" t="s">
        <v>30</v>
      </c>
      <c r="L6" s="4">
        <v>216.24</v>
      </c>
      <c r="M6" s="4">
        <v>216.24</v>
      </c>
      <c r="N6" s="4" t="s">
        <v>50</v>
      </c>
      <c r="O6" s="4" t="s">
        <v>32</v>
      </c>
      <c r="P6" s="4" t="s">
        <v>33</v>
      </c>
      <c r="Q6" s="4">
        <v>0</v>
      </c>
      <c r="R6" s="7">
        <v>44648</v>
      </c>
      <c r="S6" s="6">
        <v>44652</v>
      </c>
      <c r="T6" s="4" t="s">
        <v>34</v>
      </c>
      <c r="U6" s="4">
        <v>216.24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42</v>
      </c>
      <c r="E7" s="4" t="s">
        <v>53</v>
      </c>
      <c r="F7" s="6">
        <v>44648</v>
      </c>
      <c r="G7" s="6">
        <v>44649</v>
      </c>
      <c r="H7" s="4">
        <v>1</v>
      </c>
      <c r="I7" s="4">
        <v>1</v>
      </c>
      <c r="J7" s="4">
        <v>1</v>
      </c>
      <c r="K7" s="4" t="s">
        <v>30</v>
      </c>
      <c r="L7" s="4">
        <v>199.92</v>
      </c>
      <c r="M7" s="4">
        <v>199.92</v>
      </c>
      <c r="N7" s="4" t="s">
        <v>54</v>
      </c>
      <c r="O7" s="4" t="s">
        <v>32</v>
      </c>
      <c r="P7" s="4" t="s">
        <v>33</v>
      </c>
      <c r="Q7" s="4">
        <v>0</v>
      </c>
      <c r="R7" s="7">
        <v>44648</v>
      </c>
      <c r="S7" s="6">
        <v>44652</v>
      </c>
      <c r="T7" s="4" t="s">
        <v>34</v>
      </c>
      <c r="U7" s="4">
        <v>199.92</v>
      </c>
      <c r="V7" s="4">
        <v>0</v>
      </c>
      <c r="W7" s="4">
        <v>0</v>
      </c>
      <c r="X7" s="4" t="s">
        <v>55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E21" sqref="E21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5">
        <v>17719129811</v>
      </c>
      <c r="B2" s="6">
        <v>44648</v>
      </c>
      <c r="C2" s="6">
        <v>44649</v>
      </c>
      <c r="D2" s="4">
        <v>165.24</v>
      </c>
      <c r="E2" s="4" t="str">
        <f>VLOOKUP(A2,HOP!A:L,12,0)</f>
        <v>165.24</v>
      </c>
      <c r="F2" s="4" t="str">
        <f>VLOOKUP(A2,HOP!A:C,3,0)</f>
        <v>2484776</v>
      </c>
      <c r="G2" s="4">
        <f>D2-E2</f>
        <v>0</v>
      </c>
      <c r="H2" s="4" t="str">
        <f>$H$1&amp;F2</f>
        <v>，2484776</v>
      </c>
      <c r="I2" s="4" t="str">
        <f>VLOOKUP(A2,HOP!A:U,21,0)</f>
        <v>直连</v>
      </c>
    </row>
    <row r="3" s="4" customFormat="1" spans="1:9">
      <c r="A3" s="5">
        <v>17726712890</v>
      </c>
      <c r="B3" s="6">
        <v>44648</v>
      </c>
      <c r="C3" s="6">
        <v>44649</v>
      </c>
      <c r="D3" s="4">
        <v>174.42</v>
      </c>
      <c r="E3" s="4" t="str">
        <f>VLOOKUP(A3,HOP!A:L,12,0)</f>
        <v>174.42</v>
      </c>
      <c r="F3" s="4" t="str">
        <f>VLOOKUP(A3,HOP!A:C,3,0)</f>
        <v>2486331</v>
      </c>
      <c r="G3" s="4">
        <f>D3-E3</f>
        <v>0</v>
      </c>
      <c r="H3" s="4" t="str">
        <f>$H$1&amp;F3</f>
        <v>，2486331</v>
      </c>
      <c r="I3" s="4" t="str">
        <f>VLOOKUP(A3,HOP!A:U,21,0)</f>
        <v>直连</v>
      </c>
    </row>
    <row r="4" s="4" customFormat="1" spans="1:9">
      <c r="A4" s="5">
        <v>17728095153</v>
      </c>
      <c r="B4" s="6">
        <v>44648</v>
      </c>
      <c r="C4" s="6">
        <v>44649</v>
      </c>
      <c r="D4" s="4">
        <v>216.24</v>
      </c>
      <c r="E4" s="4" t="str">
        <f>VLOOKUP(A4,HOP!A:L,12,0)</f>
        <v>216.24</v>
      </c>
      <c r="F4" s="4" t="str">
        <f>VLOOKUP(A4,HOP!A:C,3,0)</f>
        <v>2487266</v>
      </c>
      <c r="G4" s="4">
        <f>D4-E4</f>
        <v>0</v>
      </c>
      <c r="H4" s="4" t="str">
        <f>$H$1&amp;F4</f>
        <v>，2487266</v>
      </c>
      <c r="I4" s="4" t="str">
        <f>VLOOKUP(A4,HOP!A:U,21,0)</f>
        <v>直连</v>
      </c>
    </row>
    <row r="5" s="4" customFormat="1" spans="1:9">
      <c r="A5" s="5">
        <v>17728104187</v>
      </c>
      <c r="B5" s="6">
        <v>44648</v>
      </c>
      <c r="C5" s="6">
        <v>44649</v>
      </c>
      <c r="D5" s="4">
        <v>216.24</v>
      </c>
      <c r="E5" s="4" t="str">
        <f>VLOOKUP(A5,HOP!A:L,12,0)</f>
        <v>216.24</v>
      </c>
      <c r="F5" s="4" t="str">
        <f>VLOOKUP(A5,HOP!A:C,3,0)</f>
        <v>2487272</v>
      </c>
      <c r="G5" s="4">
        <f>D5-E5</f>
        <v>0</v>
      </c>
      <c r="H5" s="4" t="str">
        <f>$H$1&amp;F5</f>
        <v>，2487272</v>
      </c>
      <c r="I5" s="4" t="str">
        <f>VLOOKUP(A5,HOP!A:U,21,0)</f>
        <v>直连</v>
      </c>
    </row>
    <row r="6" s="4" customFormat="1" spans="1:9">
      <c r="A6" s="5">
        <v>17728104442</v>
      </c>
      <c r="B6" s="6">
        <v>44648</v>
      </c>
      <c r="C6" s="6">
        <v>44649</v>
      </c>
      <c r="D6" s="4">
        <v>216.24</v>
      </c>
      <c r="E6" s="4" t="str">
        <f>VLOOKUP(A6,HOP!A:L,12,0)</f>
        <v>216.24</v>
      </c>
      <c r="F6" s="4" t="str">
        <f>VLOOKUP(A6,HOP!A:C,3,0)</f>
        <v>2487273</v>
      </c>
      <c r="G6" s="4">
        <f>D6-E6</f>
        <v>0</v>
      </c>
      <c r="H6" s="4" t="str">
        <f>$H$1&amp;F6</f>
        <v>，2487273</v>
      </c>
      <c r="I6" s="4" t="str">
        <f>VLOOKUP(A6,HOP!A:U,21,0)</f>
        <v>直连</v>
      </c>
    </row>
    <row r="7" s="4" customFormat="1" spans="1:9">
      <c r="A7" s="5">
        <v>17728207059</v>
      </c>
      <c r="B7" s="6">
        <v>44648</v>
      </c>
      <c r="C7" s="6">
        <v>44649</v>
      </c>
      <c r="D7" s="4">
        <v>199.92</v>
      </c>
      <c r="E7" s="4" t="str">
        <f>VLOOKUP(A7,HOP!A:L,12,0)</f>
        <v>199.92</v>
      </c>
      <c r="F7" s="4" t="str">
        <f>VLOOKUP(A7,HOP!A:C,3,0)</f>
        <v>2487343</v>
      </c>
      <c r="G7" s="4">
        <f>D7-E7</f>
        <v>0</v>
      </c>
      <c r="H7" s="4" t="str">
        <f>$H$1&amp;F7</f>
        <v>，2487343</v>
      </c>
      <c r="I7" s="4" t="str">
        <f>VLOOKUP(A7,HOP!A:U,21,0)</f>
        <v>直连</v>
      </c>
    </row>
    <row r="9" spans="4:4">
      <c r="D9" s="4">
        <f>SUM(D2:D8)</f>
        <v>1188.3</v>
      </c>
    </row>
    <row r="14" spans="1:1">
      <c r="A14" s="4" t="s">
        <v>57</v>
      </c>
    </row>
    <row r="15" spans="1:1">
      <c r="A15" s="4" t="s">
        <v>58</v>
      </c>
    </row>
    <row r="16" spans="1:1">
      <c r="A16" s="4" t="s">
        <v>59</v>
      </c>
    </row>
  </sheetData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</row>
    <row r="2" s="1" customFormat="1" spans="1:21">
      <c r="A2" s="3">
        <v>17728207059</v>
      </c>
      <c r="B2" s="1" t="s">
        <v>78</v>
      </c>
      <c r="C2" s="1" t="s">
        <v>79</v>
      </c>
      <c r="D2" s="1" t="s">
        <v>80</v>
      </c>
      <c r="E2" s="1" t="s">
        <v>54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</row>
    <row r="3" s="1" customFormat="1" spans="1:21">
      <c r="A3" s="3">
        <v>17728104442</v>
      </c>
      <c r="B3" s="1" t="s">
        <v>78</v>
      </c>
      <c r="C3" s="1" t="s">
        <v>93</v>
      </c>
      <c r="D3" s="1" t="s">
        <v>80</v>
      </c>
      <c r="E3" s="1" t="s">
        <v>50</v>
      </c>
      <c r="F3" s="1" t="s">
        <v>78</v>
      </c>
      <c r="G3" s="1" t="s">
        <v>81</v>
      </c>
      <c r="H3" s="1" t="s">
        <v>82</v>
      </c>
      <c r="I3" s="1" t="s">
        <v>94</v>
      </c>
      <c r="J3" s="1" t="s">
        <v>84</v>
      </c>
      <c r="K3" s="1" t="s">
        <v>94</v>
      </c>
      <c r="L3" s="1" t="s">
        <v>94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95</v>
      </c>
      <c r="S3" s="1" t="s">
        <v>90</v>
      </c>
      <c r="T3" s="1" t="s">
        <v>91</v>
      </c>
      <c r="U3" s="1" t="s">
        <v>92</v>
      </c>
    </row>
    <row r="4" s="1" customFormat="1" spans="1:21">
      <c r="A4" s="3">
        <v>17728104187</v>
      </c>
      <c r="B4" s="1" t="s">
        <v>78</v>
      </c>
      <c r="C4" s="1" t="s">
        <v>96</v>
      </c>
      <c r="D4" s="1" t="s">
        <v>80</v>
      </c>
      <c r="E4" s="1" t="s">
        <v>47</v>
      </c>
      <c r="F4" s="1" t="s">
        <v>78</v>
      </c>
      <c r="G4" s="1" t="s">
        <v>81</v>
      </c>
      <c r="H4" s="1" t="s">
        <v>82</v>
      </c>
      <c r="I4" s="1" t="s">
        <v>94</v>
      </c>
      <c r="J4" s="1" t="s">
        <v>84</v>
      </c>
      <c r="K4" s="1" t="s">
        <v>94</v>
      </c>
      <c r="L4" s="1" t="s">
        <v>94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88</v>
      </c>
      <c r="R4" s="1" t="s">
        <v>97</v>
      </c>
      <c r="S4" s="1" t="s">
        <v>90</v>
      </c>
      <c r="T4" s="1" t="s">
        <v>91</v>
      </c>
      <c r="U4" s="1" t="s">
        <v>92</v>
      </c>
    </row>
    <row r="5" s="1" customFormat="1" spans="1:21">
      <c r="A5" s="3">
        <v>17728095153</v>
      </c>
      <c r="B5" s="1" t="s">
        <v>78</v>
      </c>
      <c r="C5" s="1" t="s">
        <v>98</v>
      </c>
      <c r="D5" s="1" t="s">
        <v>80</v>
      </c>
      <c r="E5" s="1" t="s">
        <v>44</v>
      </c>
      <c r="F5" s="1" t="s">
        <v>78</v>
      </c>
      <c r="G5" s="1" t="s">
        <v>81</v>
      </c>
      <c r="H5" s="1" t="s">
        <v>82</v>
      </c>
      <c r="I5" s="1" t="s">
        <v>94</v>
      </c>
      <c r="J5" s="1" t="s">
        <v>84</v>
      </c>
      <c r="K5" s="1" t="s">
        <v>94</v>
      </c>
      <c r="L5" s="1" t="s">
        <v>94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88</v>
      </c>
      <c r="R5" s="1" t="s">
        <v>99</v>
      </c>
      <c r="S5" s="1" t="s">
        <v>90</v>
      </c>
      <c r="T5" s="1" t="s">
        <v>91</v>
      </c>
      <c r="U5" s="1" t="s">
        <v>92</v>
      </c>
    </row>
    <row r="6" s="1" customFormat="1" spans="1:21">
      <c r="A6" s="3">
        <v>17726712890</v>
      </c>
      <c r="B6" s="1" t="s">
        <v>78</v>
      </c>
      <c r="C6" s="1" t="s">
        <v>100</v>
      </c>
      <c r="D6" s="1" t="s">
        <v>101</v>
      </c>
      <c r="E6" s="1" t="s">
        <v>40</v>
      </c>
      <c r="F6" s="1" t="s">
        <v>78</v>
      </c>
      <c r="G6" s="1" t="s">
        <v>81</v>
      </c>
      <c r="H6" s="1" t="s">
        <v>82</v>
      </c>
      <c r="I6" s="1" t="s">
        <v>102</v>
      </c>
      <c r="J6" s="1" t="s">
        <v>84</v>
      </c>
      <c r="K6" s="1" t="s">
        <v>102</v>
      </c>
      <c r="L6" s="1" t="s">
        <v>102</v>
      </c>
      <c r="M6" s="1" t="s">
        <v>85</v>
      </c>
      <c r="N6" s="1" t="s">
        <v>85</v>
      </c>
      <c r="O6" s="1" t="s">
        <v>86</v>
      </c>
      <c r="P6" s="1" t="s">
        <v>87</v>
      </c>
      <c r="Q6" s="1" t="s">
        <v>88</v>
      </c>
      <c r="R6" s="1" t="s">
        <v>103</v>
      </c>
      <c r="S6" s="1" t="s">
        <v>90</v>
      </c>
      <c r="T6" s="1" t="s">
        <v>91</v>
      </c>
      <c r="U6" s="1" t="s">
        <v>92</v>
      </c>
    </row>
    <row r="7" s="1" customFormat="1" spans="1:21">
      <c r="A7" s="3">
        <v>17719129811</v>
      </c>
      <c r="B7" s="1" t="s">
        <v>104</v>
      </c>
      <c r="C7" s="1" t="s">
        <v>105</v>
      </c>
      <c r="D7" s="1" t="s">
        <v>106</v>
      </c>
      <c r="E7" s="1" t="s">
        <v>31</v>
      </c>
      <c r="F7" s="1" t="s">
        <v>78</v>
      </c>
      <c r="G7" s="1" t="s">
        <v>81</v>
      </c>
      <c r="H7" s="1" t="s">
        <v>82</v>
      </c>
      <c r="I7" s="1" t="s">
        <v>107</v>
      </c>
      <c r="J7" s="1" t="s">
        <v>84</v>
      </c>
      <c r="K7" s="1" t="s">
        <v>107</v>
      </c>
      <c r="L7" s="1" t="s">
        <v>107</v>
      </c>
      <c r="M7" s="1" t="s">
        <v>85</v>
      </c>
      <c r="N7" s="1" t="s">
        <v>85</v>
      </c>
      <c r="O7" s="1" t="s">
        <v>86</v>
      </c>
      <c r="P7" s="1" t="s">
        <v>87</v>
      </c>
      <c r="Q7" s="1" t="s">
        <v>88</v>
      </c>
      <c r="R7" s="1" t="s">
        <v>108</v>
      </c>
      <c r="S7" s="1" t="s">
        <v>90</v>
      </c>
      <c r="T7" s="1" t="s">
        <v>91</v>
      </c>
      <c r="U7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2022-04-01T01:29:46Z</dcterms:created>
  <dcterms:modified xsi:type="dcterms:W3CDTF">2022-04-01T01:37:51Z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9F6C5CAFAF72498EAAE58D4610DC715D</vt:lpwstr>
  </property>
  <property fmtid="{D5CDD505-2E9C-101B-9397-08002B2CF9AE}" pid="3" name="KSOProductBuildVer">
    <vt:lpwstr>2052-11.1.0.11365</vt:lpwstr>
  </property>
</Properties>
</file>