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<sst xmlns="http://schemas.openxmlformats.org/spreadsheetml/2006/main" count="406" uniqueCount="188">
  <si>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</si>
  <si>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</si>
  <si>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</si>
  <si>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</si>
  <si>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</si>
  <si>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</si>
  <si>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</si>
  <si>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</si>
  <si>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</si>
  <si>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</si>
  <si>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</si>
  <si>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</si>
  <si>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</si>
  <si>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</si>
  <si>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</si>
  <si>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</si>
  <si>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</si>
  <si>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</si>
  <si>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</si>
  <si>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</si>
  <si>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</si>
  <si>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</si>
  <si>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</si>
  <si>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</si>
  <si>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</si>
  <si>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17589351203	</t>
  </si>
  <si>
    <t>Ctrip</t>
  </si>
  <si>
    <t>正常</t>
  </si>
  <si>
    <t>[曼谷]曼谷安曼纳酒店 (SHA Plus+)(Amara Bangkok Hotel (SHA Plus+))(37214405)</t>
  </si>
  <si>
    <t>行政双人房&lt;不退款&gt;&lt;2人入住&gt;</t>
  </si>
  <si>
    <t>USD</t>
  </si>
  <si>
    <t>Unaprom/Nattawut</t>
  </si>
  <si>
    <t>CA5326220401USD</t>
  </si>
  <si>
    <t>未提现</t>
  </si>
  <si>
    <t>携程开票</t>
  </si>
  <si>
    <t xml:space="preserve">2454758	</t>
  </si>
  <si>
    <t xml:space="preserve">21816404-1	</t>
  </si>
  <si>
    <t xml:space="preserve">17657328740	</t>
  </si>
  <si>
    <t>[宝活]伯伍德舒适套房酒店(Comfort Inn &amp; Suites Burwood)(37205869)</t>
  </si>
  <si>
    <t>大床房&lt;2人入住&gt;&lt;不退款&gt;</t>
  </si>
  <si>
    <t>Beckwith/Lois</t>
  </si>
  <si>
    <t xml:space="preserve">2469191	</t>
  </si>
  <si>
    <t xml:space="preserve">	</t>
  </si>
  <si>
    <t xml:space="preserve">17680351923	</t>
  </si>
  <si>
    <t>[爱丽斯泉]爱丽斯泉沙漠棕榈度假酒店(Desert Palms Alice Springs)(37245472)</t>
  </si>
  <si>
    <t>三人别墅&lt;不退款&gt;&lt;2人入住&gt;</t>
  </si>
  <si>
    <t>Hurst/Benjamin</t>
  </si>
  <si>
    <t xml:space="preserve">2475126	</t>
  </si>
  <si>
    <t xml:space="preserve">17707003077	</t>
  </si>
  <si>
    <t>[黎牙实比]蓝莲花酒店(Lotus Blu Hotel)(37230485)</t>
  </si>
  <si>
    <t>豪华客房&lt;不退款&gt;&lt;2人入住&gt;</t>
  </si>
  <si>
    <t>abawag/jean,abawag/jean</t>
  </si>
  <si>
    <t xml:space="preserve">2480522	</t>
  </si>
  <si>
    <t xml:space="preserve">1913968021	</t>
  </si>
  <si>
    <t xml:space="preserve">17716238809	</t>
  </si>
  <si>
    <t>[迈阿密]迈阿密市中心港口假日酒店(Holiday Inn Hotel Port of Miami-Downtown, an Ihg Hotel)(37223488)</t>
  </si>
  <si>
    <t>大号床房&lt;不退款&gt;&lt;2人入住&gt;</t>
  </si>
  <si>
    <t>Cheung/Albert</t>
  </si>
  <si>
    <t xml:space="preserve">2483111	</t>
  </si>
  <si>
    <t xml:space="preserve">17719569777	</t>
  </si>
  <si>
    <t>[伊斯坦布尔]布宇克哈米特酒店(Hotel Buyuk Hamit)(39669392)</t>
  </si>
  <si>
    <t>豪华间&lt;不退款&gt;&lt;2人入住&gt;</t>
  </si>
  <si>
    <t>Machfuzh/Salman Alfarisy</t>
  </si>
  <si>
    <t xml:space="preserve">2485058	</t>
  </si>
  <si>
    <t xml:space="preserve">80627	</t>
  </si>
  <si>
    <t xml:space="preserve">17724348997	</t>
  </si>
  <si>
    <t>[巴厘岛]巴厘岛阿斯顿仓古海滩度假村(ASTON Canggu Beach Resort)(44793371)</t>
  </si>
  <si>
    <t>高级房&lt;不退款&gt;&lt;2人入住&gt;</t>
  </si>
  <si>
    <t>Hasan/Rakhmawati Rahadiani Puspitadewi</t>
  </si>
  <si>
    <t xml:space="preserve">2485107	</t>
  </si>
  <si>
    <t xml:space="preserve">17724923569	</t>
  </si>
  <si>
    <t>Wijaya/Irsan</t>
  </si>
  <si>
    <t xml:space="preserve">17725790573	</t>
  </si>
  <si>
    <t>[罗德兹]罗德兹普瑞米尔经典酒店(Premiere Classe Rodez)(39684726)</t>
  </si>
  <si>
    <t>标准间1双人床&lt;不退款&gt;&lt;2人入住&gt;</t>
  </si>
  <si>
    <t>van molle/Xavier</t>
  </si>
  <si>
    <t xml:space="preserve">33764UC000263	</t>
  </si>
  <si>
    <t xml:space="preserve">17727049048	</t>
  </si>
  <si>
    <t>[新加坡]新加坡樟宜湾酒店 (Staycation Approved)(Changi Cove Singapore (Staycation Approved))(37244768)</t>
  </si>
  <si>
    <t>Muthu/Latha</t>
  </si>
  <si>
    <t xml:space="preserve">2486544	</t>
  </si>
  <si>
    <t xml:space="preserve">106831103	</t>
  </si>
  <si>
    <t xml:space="preserve">17727560909	</t>
  </si>
  <si>
    <t>[罗马]大都会酒店(Hotel Metropolis)(44800547)</t>
  </si>
  <si>
    <t>标准双人房&lt;不退款&gt;&lt;2人入住&gt;</t>
  </si>
  <si>
    <t>DIANHUA/LI</t>
  </si>
  <si>
    <t xml:space="preserve">2486853	</t>
  </si>
  <si>
    <t>，</t>
  </si>
  <si>
    <t>A220401094644481</t>
  </si>
  <si>
    <t>USD / HKD 当前参考汇率: 7.83318</t>
  </si>
  <si>
    <t>总计：1162 USD/
9102.16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</si>
  <si>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</si>
  <si>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</si>
  <si>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</si>
  <si>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</si>
  <si>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</si>
  <si>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</si>
  <si>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</si>
  <si>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</si>
  <si>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</si>
  <si>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</si>
  <si>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</si>
  <si>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</si>
  <si>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</si>
  <si>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</si>
  <si>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</si>
  <si>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</si>
  <si>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</si>
  <si>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</si>
  <si>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2022-03-28</t>
  </si>
  <si>
    <t>2486853</t>
  </si>
  <si>
    <t>罗马大都会酒店 - 城堡连锁酒店</t>
  </si>
  <si>
    <t>DIANHUA LI</t>
  </si>
  <si>
    <t>2022-03-29</t>
  </si>
  <si>
    <t>退房日周结</t>
  </si>
  <si>
    <t>893.13</t>
  </si>
  <si>
    <t>140.00</t>
  </si>
  <si>
    <t>0</t>
  </si>
  <si>
    <t>0.00</t>
  </si>
  <si>
    <t>携程盛景国际直连</t>
  </si>
  <si>
    <t>01.010677</t>
  </si>
  <si>
    <t>2022-03-28 17:34:17</t>
  </si>
  <si>
    <t>否</t>
  </si>
  <si>
    <t>汇智国际旅游发展有限公司</t>
  </si>
  <si>
    <t>直连</t>
  </si>
  <si>
    <t>2486544</t>
  </si>
  <si>
    <t>新加坡樟宜湾酒店 (Staycation Approved)</t>
  </si>
  <si>
    <t>Muthu Latha</t>
  </si>
  <si>
    <t>925.03</t>
  </si>
  <si>
    <t>145.00</t>
  </si>
  <si>
    <t>2022-03-28 13:44:56</t>
  </si>
  <si>
    <t>2022-03-27</t>
  </si>
  <si>
    <t>2485750</t>
  </si>
  <si>
    <t>罗德兹高级酒店</t>
  </si>
  <si>
    <t>van molle Xavier</t>
  </si>
  <si>
    <t>261.56</t>
  </si>
  <si>
    <t>41.00</t>
  </si>
  <si>
    <t>2022-03-27 20:49:11</t>
  </si>
  <si>
    <t>2485250</t>
  </si>
  <si>
    <t>巴厘岛阿斯顿仓古海滩度假村</t>
  </si>
  <si>
    <t>Wijaya Irsan</t>
  </si>
  <si>
    <t>236.04</t>
  </si>
  <si>
    <t>37.00</t>
  </si>
  <si>
    <t>2022-03-27 15:02:02</t>
  </si>
  <si>
    <t>2485107</t>
  </si>
  <si>
    <t>Hasan Rakhmawati Rahadiani Puspitadewi</t>
  </si>
  <si>
    <t>2022-03-27 13:04:35</t>
  </si>
  <si>
    <t>2485058</t>
  </si>
  <si>
    <t>布宇克哈米特酒店</t>
  </si>
  <si>
    <t>Machfuzh Salman Alfarisy</t>
  </si>
  <si>
    <t>280.70</t>
  </si>
  <si>
    <t>44.00</t>
  </si>
  <si>
    <t>2022-03-27 12:39:45</t>
  </si>
  <si>
    <t>2022-03-25</t>
  </si>
  <si>
    <t>2483111</t>
  </si>
  <si>
    <t>迈阿密市中心港口假日酒店</t>
  </si>
  <si>
    <t>Cheung Albert</t>
  </si>
  <si>
    <t>1008.44</t>
  </si>
  <si>
    <t>158.00</t>
  </si>
  <si>
    <t>2022-03-25 22:41:36</t>
  </si>
  <si>
    <t>2022-03-24</t>
  </si>
  <si>
    <t>2480522</t>
  </si>
  <si>
    <t>Lotus Blu Hotel</t>
  </si>
  <si>
    <t>abawag jean,abawag jean</t>
  </si>
  <si>
    <t>440.60</t>
  </si>
  <si>
    <t>69.00</t>
  </si>
  <si>
    <t>2022-03-24 10:58:24</t>
  </si>
  <si>
    <t>2022-03-20</t>
  </si>
  <si>
    <t>2475126</t>
  </si>
  <si>
    <t>爱丽斯泉沙漠棕榈度假酒店</t>
  </si>
  <si>
    <t>Hurst Benjamin</t>
  </si>
  <si>
    <t>1172.89</t>
  </si>
  <si>
    <t>184.00</t>
  </si>
  <si>
    <t>2022-03-20 09:03:41</t>
  </si>
  <si>
    <t>2022-03-16</t>
  </si>
  <si>
    <t>2469191</t>
  </si>
  <si>
    <t>伯伍德舒适套房酒店</t>
  </si>
  <si>
    <t>Beckwith Lois</t>
  </si>
  <si>
    <t>1225.86</t>
  </si>
  <si>
    <t>192.00</t>
  </si>
  <si>
    <t>2022-03-16 10:38:30</t>
  </si>
  <si>
    <t>2022-03-07</t>
  </si>
  <si>
    <t>2454758</t>
  </si>
  <si>
    <t>曼谷安曼纳酒店</t>
  </si>
  <si>
    <t>Unaprom Nattawut</t>
  </si>
  <si>
    <t>728.33</t>
  </si>
  <si>
    <t>115.00</t>
  </si>
  <si>
    <t>2022-03-07 23:52:50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</si>
</sst>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2" fillId="22" borderId="8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44648</v>
      </c>
      <c r="G2" s="6">
        <v>44649</v>
      </c>
      <c r="H2" s="4">
        <v>1</v>
      </c>
      <c r="I2" s="4">
        <v>1</v>
      </c>
      <c r="J2" s="4">
        <v>1</v>
      </c>
      <c r="K2" s="4" t="s">
        <v>30</v>
      </c>
      <c r="L2" s="4">
        <v>115</v>
      </c>
      <c r="M2" s="4">
        <v>115</v>
      </c>
      <c r="N2" s="4" t="s">
        <v>31</v>
      </c>
      <c r="O2" s="4" t="s">
        <v>32</v>
      </c>
      <c r="P2" s="4" t="s">
        <v>33</v>
      </c>
      <c r="Q2" s="4">
        <v>0</v>
      </c>
      <c r="R2" s="7">
        <v>44627</v>
      </c>
      <c r="S2" s="6">
        <v>44652</v>
      </c>
      <c r="T2" s="4" t="s">
        <v>34</v>
      </c>
      <c r="U2" s="4">
        <v>115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44647</v>
      </c>
      <c r="G3" s="6">
        <v>44649</v>
      </c>
      <c r="H3" s="4">
        <v>1</v>
      </c>
      <c r="I3" s="4">
        <v>2</v>
      </c>
      <c r="J3" s="4">
        <v>2</v>
      </c>
      <c r="K3" s="4" t="s">
        <v>30</v>
      </c>
      <c r="L3" s="4">
        <v>192</v>
      </c>
      <c r="M3" s="4">
        <v>192</v>
      </c>
      <c r="N3" s="4" t="s">
        <v>40</v>
      </c>
      <c r="O3" s="4" t="s">
        <v>32</v>
      </c>
      <c r="P3" s="4" t="s">
        <v>33</v>
      </c>
      <c r="Q3" s="4">
        <v>0</v>
      </c>
      <c r="R3" s="7">
        <v>44636</v>
      </c>
      <c r="S3" s="6">
        <v>44652</v>
      </c>
      <c r="T3" s="4" t="s">
        <v>34</v>
      </c>
      <c r="U3" s="4">
        <v>192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44647</v>
      </c>
      <c r="G4" s="6">
        <v>44649</v>
      </c>
      <c r="H4" s="4">
        <v>1</v>
      </c>
      <c r="I4" s="4">
        <v>2</v>
      </c>
      <c r="J4" s="4">
        <v>2</v>
      </c>
      <c r="K4" s="4" t="s">
        <v>30</v>
      </c>
      <c r="L4" s="4">
        <v>184</v>
      </c>
      <c r="M4" s="4">
        <v>184</v>
      </c>
      <c r="N4" s="4" t="s">
        <v>46</v>
      </c>
      <c r="O4" s="4" t="s">
        <v>32</v>
      </c>
      <c r="P4" s="4" t="s">
        <v>33</v>
      </c>
      <c r="Q4" s="4">
        <v>0</v>
      </c>
      <c r="R4" s="7">
        <v>44640</v>
      </c>
      <c r="S4" s="6">
        <v>44652</v>
      </c>
      <c r="T4" s="4" t="s">
        <v>34</v>
      </c>
      <c r="U4" s="4">
        <v>184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44648</v>
      </c>
      <c r="G5" s="6">
        <v>44649</v>
      </c>
      <c r="H5" s="4">
        <v>1</v>
      </c>
      <c r="I5" s="4">
        <v>1</v>
      </c>
      <c r="J5" s="4">
        <v>1</v>
      </c>
      <c r="K5" s="4" t="s">
        <v>30</v>
      </c>
      <c r="L5" s="4">
        <v>69</v>
      </c>
      <c r="M5" s="4">
        <v>69</v>
      </c>
      <c r="N5" s="4" t="s">
        <v>51</v>
      </c>
      <c r="O5" s="4" t="s">
        <v>32</v>
      </c>
      <c r="P5" s="4" t="s">
        <v>33</v>
      </c>
      <c r="Q5" s="4">
        <v>0</v>
      </c>
      <c r="R5" s="7">
        <v>44644</v>
      </c>
      <c r="S5" s="6">
        <v>44652</v>
      </c>
      <c r="T5" s="4" t="s">
        <v>34</v>
      </c>
      <c r="U5" s="4">
        <v>69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44648</v>
      </c>
      <c r="G6" s="6">
        <v>44649</v>
      </c>
      <c r="H6" s="4">
        <v>1</v>
      </c>
      <c r="I6" s="4">
        <v>1</v>
      </c>
      <c r="J6" s="4">
        <v>1</v>
      </c>
      <c r="K6" s="4" t="s">
        <v>30</v>
      </c>
      <c r="L6" s="4">
        <v>158</v>
      </c>
      <c r="M6" s="4">
        <v>158</v>
      </c>
      <c r="N6" s="4" t="s">
        <v>57</v>
      </c>
      <c r="O6" s="4" t="s">
        <v>32</v>
      </c>
      <c r="P6" s="4" t="s">
        <v>33</v>
      </c>
      <c r="Q6" s="4">
        <v>0</v>
      </c>
      <c r="R6" s="7">
        <v>44645</v>
      </c>
      <c r="S6" s="6">
        <v>44652</v>
      </c>
      <c r="T6" s="4" t="s">
        <v>34</v>
      </c>
      <c r="U6" s="4">
        <v>158</v>
      </c>
      <c r="V6" s="4">
        <v>0</v>
      </c>
      <c r="W6" s="4">
        <v>0</v>
      </c>
      <c r="X6" s="4" t="s">
        <v>58</v>
      </c>
      <c r="Y6" s="4" t="s">
        <v>42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44648</v>
      </c>
      <c r="G7" s="6">
        <v>44649</v>
      </c>
      <c r="H7" s="4">
        <v>1</v>
      </c>
      <c r="I7" s="4">
        <v>1</v>
      </c>
      <c r="J7" s="4">
        <v>1</v>
      </c>
      <c r="K7" s="4" t="s">
        <v>30</v>
      </c>
      <c r="L7" s="4">
        <v>44</v>
      </c>
      <c r="M7" s="4">
        <v>44</v>
      </c>
      <c r="N7" s="4" t="s">
        <v>62</v>
      </c>
      <c r="O7" s="4" t="s">
        <v>32</v>
      </c>
      <c r="P7" s="4" t="s">
        <v>33</v>
      </c>
      <c r="Q7" s="4">
        <v>0</v>
      </c>
      <c r="R7" s="7">
        <v>44647</v>
      </c>
      <c r="S7" s="6">
        <v>44652</v>
      </c>
      <c r="T7" s="4" t="s">
        <v>34</v>
      </c>
      <c r="U7" s="4">
        <v>44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44648</v>
      </c>
      <c r="G8" s="6">
        <v>44649</v>
      </c>
      <c r="H8" s="4">
        <v>1</v>
      </c>
      <c r="I8" s="4">
        <v>1</v>
      </c>
      <c r="J8" s="4">
        <v>1</v>
      </c>
      <c r="K8" s="4" t="s">
        <v>30</v>
      </c>
      <c r="L8" s="4">
        <v>37</v>
      </c>
      <c r="M8" s="4">
        <v>37</v>
      </c>
      <c r="N8" s="4" t="s">
        <v>68</v>
      </c>
      <c r="O8" s="4" t="s">
        <v>32</v>
      </c>
      <c r="P8" s="4" t="s">
        <v>33</v>
      </c>
      <c r="Q8" s="4">
        <v>0</v>
      </c>
      <c r="R8" s="7">
        <v>44647</v>
      </c>
      <c r="S8" s="6">
        <v>44652</v>
      </c>
      <c r="T8" s="4" t="s">
        <v>34</v>
      </c>
      <c r="U8" s="4">
        <v>37</v>
      </c>
      <c r="V8" s="4">
        <v>0</v>
      </c>
      <c r="W8" s="4">
        <v>0</v>
      </c>
      <c r="X8" s="4" t="s">
        <v>69</v>
      </c>
      <c r="Y8" s="4" t="s">
        <v>42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66</v>
      </c>
      <c r="E9" s="4" t="s">
        <v>67</v>
      </c>
      <c r="F9" s="6">
        <v>44648</v>
      </c>
      <c r="G9" s="6">
        <v>44649</v>
      </c>
      <c r="H9" s="4">
        <v>1</v>
      </c>
      <c r="I9" s="4">
        <v>1</v>
      </c>
      <c r="J9" s="4">
        <v>1</v>
      </c>
      <c r="K9" s="4" t="s">
        <v>30</v>
      </c>
      <c r="L9" s="4">
        <v>37</v>
      </c>
      <c r="M9" s="4">
        <v>37</v>
      </c>
      <c r="N9" s="4" t="s">
        <v>71</v>
      </c>
      <c r="O9" s="4" t="s">
        <v>32</v>
      </c>
      <c r="P9" s="4" t="s">
        <v>33</v>
      </c>
      <c r="Q9" s="4">
        <v>0</v>
      </c>
      <c r="R9" s="7">
        <v>44647</v>
      </c>
      <c r="S9" s="6">
        <v>44652</v>
      </c>
      <c r="T9" s="4" t="s">
        <v>34</v>
      </c>
      <c r="U9" s="4">
        <v>37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44648</v>
      </c>
      <c r="G10" s="6">
        <v>44649</v>
      </c>
      <c r="H10" s="4">
        <v>1</v>
      </c>
      <c r="I10" s="4">
        <v>1</v>
      </c>
      <c r="J10" s="4">
        <v>1</v>
      </c>
      <c r="K10" s="4" t="s">
        <v>30</v>
      </c>
      <c r="L10" s="4">
        <v>41</v>
      </c>
      <c r="M10" s="4">
        <v>41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44647</v>
      </c>
      <c r="S10" s="6">
        <v>44652</v>
      </c>
      <c r="T10" s="4" t="s">
        <v>34</v>
      </c>
      <c r="U10" s="4">
        <v>41</v>
      </c>
      <c r="V10" s="4">
        <v>0</v>
      </c>
      <c r="W10" s="4">
        <v>0</v>
      </c>
      <c r="X10" s="4" t="s">
        <v>42</v>
      </c>
      <c r="Y10" s="4" t="s">
        <v>76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50</v>
      </c>
      <c r="F11" s="6">
        <v>44648</v>
      </c>
      <c r="G11" s="6">
        <v>44649</v>
      </c>
      <c r="H11" s="4">
        <v>1</v>
      </c>
      <c r="I11" s="4">
        <v>1</v>
      </c>
      <c r="J11" s="4">
        <v>1</v>
      </c>
      <c r="K11" s="4" t="s">
        <v>30</v>
      </c>
      <c r="L11" s="4">
        <v>145</v>
      </c>
      <c r="M11" s="4">
        <v>145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44648</v>
      </c>
      <c r="S11" s="6">
        <v>44652</v>
      </c>
      <c r="T11" s="4" t="s">
        <v>34</v>
      </c>
      <c r="U11" s="4">
        <v>145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44648</v>
      </c>
      <c r="G12" s="6">
        <v>44649</v>
      </c>
      <c r="H12" s="4">
        <v>1</v>
      </c>
      <c r="I12" s="4">
        <v>1</v>
      </c>
      <c r="J12" s="4">
        <v>1</v>
      </c>
      <c r="K12" s="4" t="s">
        <v>30</v>
      </c>
      <c r="L12" s="4">
        <v>140</v>
      </c>
      <c r="M12" s="4">
        <v>140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44648</v>
      </c>
      <c r="S12" s="6">
        <v>44652</v>
      </c>
      <c r="T12" s="4" t="s">
        <v>34</v>
      </c>
      <c r="U12" s="4">
        <v>140</v>
      </c>
      <c r="V12" s="4">
        <v>0</v>
      </c>
      <c r="W12" s="4">
        <v>0</v>
      </c>
      <c r="X12" s="4" t="s">
        <v>86</v>
      </c>
      <c r="Y1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9" sqref="A19:A21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17589351203</v>
      </c>
      <c r="B2" s="6">
        <v>44648</v>
      </c>
      <c r="C2" s="6">
        <v>44649</v>
      </c>
      <c r="D2" s="4">
        <v>115</v>
      </c>
      <c r="E2" s="4" t="str">
        <f>VLOOKUP(A2,HOP!A:L,12,0)</f>
        <v>115.00</v>
      </c>
      <c r="F2" s="4" t="str">
        <f>VLOOKUP(A2,HOP!A:C,3,0)</f>
        <v>2454758</v>
      </c>
      <c r="G2" s="4">
        <f>D2-E2</f>
        <v>0</v>
      </c>
      <c r="H2" s="4" t="str">
        <f>$H$1&amp;F2</f>
        <v>，2454758</v>
      </c>
      <c r="I2" s="4" t="str">
        <f>VLOOKUP(A2,HOP!A:U,21,0)</f>
        <v>直连</v>
      </c>
    </row>
    <row r="3" s="4" customFormat="1" spans="1:9">
      <c r="A3" s="5">
        <v>17657328740</v>
      </c>
      <c r="B3" s="6">
        <v>44647</v>
      </c>
      <c r="C3" s="6">
        <v>44649</v>
      </c>
      <c r="D3" s="4">
        <v>192</v>
      </c>
      <c r="E3" s="4" t="str">
        <f>VLOOKUP(A3,HOP!A:L,12,0)</f>
        <v>192.00</v>
      </c>
      <c r="F3" s="4" t="str">
        <f>VLOOKUP(A3,HOP!A:C,3,0)</f>
        <v>2469191</v>
      </c>
      <c r="G3" s="4">
        <f t="shared" ref="G3:G12" si="0">D3-E3</f>
        <v>0</v>
      </c>
      <c r="H3" s="4" t="str">
        <f t="shared" ref="H3:H12" si="1">$H$1&amp;F3</f>
        <v>，2469191</v>
      </c>
      <c r="I3" s="4" t="str">
        <f>VLOOKUP(A3,HOP!A:U,21,0)</f>
        <v>直连</v>
      </c>
    </row>
    <row r="4" s="4" customFormat="1" spans="1:9">
      <c r="A4" s="5">
        <v>17680351923</v>
      </c>
      <c r="B4" s="6">
        <v>44647</v>
      </c>
      <c r="C4" s="6">
        <v>44649</v>
      </c>
      <c r="D4" s="4">
        <v>184</v>
      </c>
      <c r="E4" s="4" t="str">
        <f>VLOOKUP(A4,HOP!A:L,12,0)</f>
        <v>184.00</v>
      </c>
      <c r="F4" s="4" t="str">
        <f>VLOOKUP(A4,HOP!A:C,3,0)</f>
        <v>2475126</v>
      </c>
      <c r="G4" s="4">
        <f t="shared" si="0"/>
        <v>0</v>
      </c>
      <c r="H4" s="4" t="str">
        <f t="shared" si="1"/>
        <v>，2475126</v>
      </c>
      <c r="I4" s="4" t="str">
        <f>VLOOKUP(A4,HOP!A:U,21,0)</f>
        <v>直连</v>
      </c>
    </row>
    <row r="5" s="4" customFormat="1" spans="1:9">
      <c r="A5" s="5">
        <v>17707003077</v>
      </c>
      <c r="B5" s="6">
        <v>44648</v>
      </c>
      <c r="C5" s="6">
        <v>44649</v>
      </c>
      <c r="D5" s="4">
        <v>69</v>
      </c>
      <c r="E5" s="4" t="str">
        <f>VLOOKUP(A5,HOP!A:L,12,0)</f>
        <v>69.00</v>
      </c>
      <c r="F5" s="4" t="str">
        <f>VLOOKUP(A5,HOP!A:C,3,0)</f>
        <v>2480522</v>
      </c>
      <c r="G5" s="4">
        <f t="shared" si="0"/>
        <v>0</v>
      </c>
      <c r="H5" s="4" t="str">
        <f t="shared" si="1"/>
        <v>，2480522</v>
      </c>
      <c r="I5" s="4" t="str">
        <f>VLOOKUP(A5,HOP!A:U,21,0)</f>
        <v>直连</v>
      </c>
    </row>
    <row r="6" s="4" customFormat="1" spans="1:9">
      <c r="A6" s="5">
        <v>17716238809</v>
      </c>
      <c r="B6" s="6">
        <v>44648</v>
      </c>
      <c r="C6" s="6">
        <v>44649</v>
      </c>
      <c r="D6" s="4">
        <v>158</v>
      </c>
      <c r="E6" s="4" t="str">
        <f>VLOOKUP(A6,HOP!A:L,12,0)</f>
        <v>158.00</v>
      </c>
      <c r="F6" s="4" t="str">
        <f>VLOOKUP(A6,HOP!A:C,3,0)</f>
        <v>2483111</v>
      </c>
      <c r="G6" s="4">
        <f t="shared" si="0"/>
        <v>0</v>
      </c>
      <c r="H6" s="4" t="str">
        <f t="shared" si="1"/>
        <v>，2483111</v>
      </c>
      <c r="I6" s="4" t="str">
        <f>VLOOKUP(A6,HOP!A:U,21,0)</f>
        <v>直连</v>
      </c>
    </row>
    <row r="7" s="4" customFormat="1" spans="1:9">
      <c r="A7" s="5">
        <v>17719569777</v>
      </c>
      <c r="B7" s="6">
        <v>44648</v>
      </c>
      <c r="C7" s="6">
        <v>44649</v>
      </c>
      <c r="D7" s="4">
        <v>44</v>
      </c>
      <c r="E7" s="4" t="str">
        <f>VLOOKUP(A7,HOP!A:L,12,0)</f>
        <v>44.00</v>
      </c>
      <c r="F7" s="4" t="str">
        <f>VLOOKUP(A7,HOP!A:C,3,0)</f>
        <v>2485058</v>
      </c>
      <c r="G7" s="4">
        <f t="shared" si="0"/>
        <v>0</v>
      </c>
      <c r="H7" s="4" t="str">
        <f t="shared" si="1"/>
        <v>，2485058</v>
      </c>
      <c r="I7" s="4" t="str">
        <f>VLOOKUP(A7,HOP!A:U,21,0)</f>
        <v>直连</v>
      </c>
    </row>
    <row r="8" s="4" customFormat="1" spans="1:9">
      <c r="A8" s="5">
        <v>17724348997</v>
      </c>
      <c r="B8" s="6">
        <v>44648</v>
      </c>
      <c r="C8" s="6">
        <v>44649</v>
      </c>
      <c r="D8" s="4">
        <v>37</v>
      </c>
      <c r="E8" s="4" t="str">
        <f>VLOOKUP(A8,HOP!A:L,12,0)</f>
        <v>37.00</v>
      </c>
      <c r="F8" s="4" t="str">
        <f>VLOOKUP(A8,HOP!A:C,3,0)</f>
        <v>2485107</v>
      </c>
      <c r="G8" s="4">
        <f t="shared" si="0"/>
        <v>0</v>
      </c>
      <c r="H8" s="4" t="str">
        <f t="shared" si="1"/>
        <v>，2485107</v>
      </c>
      <c r="I8" s="4" t="str">
        <f>VLOOKUP(A8,HOP!A:U,21,0)</f>
        <v>直连</v>
      </c>
    </row>
    <row r="9" s="4" customFormat="1" spans="1:9">
      <c r="A9" s="5">
        <v>17724923569</v>
      </c>
      <c r="B9" s="6">
        <v>44648</v>
      </c>
      <c r="C9" s="6">
        <v>44649</v>
      </c>
      <c r="D9" s="4">
        <v>37</v>
      </c>
      <c r="E9" s="4" t="str">
        <f>VLOOKUP(A9,HOP!A:L,12,0)</f>
        <v>37.00</v>
      </c>
      <c r="F9" s="4" t="str">
        <f>VLOOKUP(A9,HOP!A:C,3,0)</f>
        <v>2485250</v>
      </c>
      <c r="G9" s="4">
        <f t="shared" si="0"/>
        <v>0</v>
      </c>
      <c r="H9" s="4" t="str">
        <f t="shared" si="1"/>
        <v>，2485250</v>
      </c>
      <c r="I9" s="4" t="str">
        <f>VLOOKUP(A9,HOP!A:U,21,0)</f>
        <v>直连</v>
      </c>
    </row>
    <row r="10" s="4" customFormat="1" spans="1:9">
      <c r="A10" s="5">
        <v>17725790573</v>
      </c>
      <c r="B10" s="6">
        <v>44648</v>
      </c>
      <c r="C10" s="6">
        <v>44649</v>
      </c>
      <c r="D10" s="4">
        <v>41</v>
      </c>
      <c r="E10" s="4" t="str">
        <f>VLOOKUP(A10,HOP!A:L,12,0)</f>
        <v>41.00</v>
      </c>
      <c r="F10" s="4" t="str">
        <f>VLOOKUP(A10,HOP!A:C,3,0)</f>
        <v>2485750</v>
      </c>
      <c r="G10" s="4">
        <f t="shared" si="0"/>
        <v>0</v>
      </c>
      <c r="H10" s="4" t="str">
        <f t="shared" si="1"/>
        <v>，2485750</v>
      </c>
      <c r="I10" s="4" t="str">
        <f>VLOOKUP(A10,HOP!A:U,21,0)</f>
        <v>直连</v>
      </c>
    </row>
    <row r="11" s="4" customFormat="1" spans="1:9">
      <c r="A11" s="5">
        <v>17727049048</v>
      </c>
      <c r="B11" s="6">
        <v>44648</v>
      </c>
      <c r="C11" s="6">
        <v>44649</v>
      </c>
      <c r="D11" s="4">
        <v>145</v>
      </c>
      <c r="E11" s="4" t="str">
        <f>VLOOKUP(A11,HOP!A:L,12,0)</f>
        <v>145.00</v>
      </c>
      <c r="F11" s="4" t="str">
        <f>VLOOKUP(A11,HOP!A:C,3,0)</f>
        <v>2486544</v>
      </c>
      <c r="G11" s="4">
        <f t="shared" si="0"/>
        <v>0</v>
      </c>
      <c r="H11" s="4" t="str">
        <f t="shared" si="1"/>
        <v>，2486544</v>
      </c>
      <c r="I11" s="4" t="str">
        <f>VLOOKUP(A11,HOP!A:U,21,0)</f>
        <v>直连</v>
      </c>
    </row>
    <row r="12" s="4" customFormat="1" spans="1:9">
      <c r="A12" s="5">
        <v>17727560909</v>
      </c>
      <c r="B12" s="6">
        <v>44648</v>
      </c>
      <c r="C12" s="6">
        <v>44649</v>
      </c>
      <c r="D12" s="4">
        <v>140</v>
      </c>
      <c r="E12" s="4" t="str">
        <f>VLOOKUP(A12,HOP!A:L,12,0)</f>
        <v>140.00</v>
      </c>
      <c r="F12" s="4" t="str">
        <f>VLOOKUP(A12,HOP!A:C,3,0)</f>
        <v>2486853</v>
      </c>
      <c r="G12" s="4">
        <f t="shared" si="0"/>
        <v>0</v>
      </c>
      <c r="H12" s="4" t="str">
        <f t="shared" si="1"/>
        <v>，2486853</v>
      </c>
      <c r="I12" s="4" t="str">
        <f>VLOOKUP(A12,HOP!A:U,21,0)</f>
        <v>直连</v>
      </c>
    </row>
    <row r="14" spans="4:4">
      <c r="D14" s="4">
        <f>SUM(D2:D13)</f>
        <v>1162</v>
      </c>
    </row>
    <row r="19" spans="1:1">
      <c r="A19" s="4" t="s">
        <v>88</v>
      </c>
    </row>
    <row r="20" spans="1:1">
      <c r="A20" s="4" t="s">
        <v>89</v>
      </c>
    </row>
    <row r="21" spans="1:1">
      <c r="A21" s="4" t="s">
        <v>90</v>
      </c>
    </row>
  </sheetData>
  <autoFilter ref="A1:XFD12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17727560909</v>
      </c>
      <c r="B2" s="1" t="s">
        <v>109</v>
      </c>
      <c r="C2" s="1" t="s">
        <v>110</v>
      </c>
      <c r="D2" s="1" t="s">
        <v>111</v>
      </c>
      <c r="E2" s="1" t="s">
        <v>112</v>
      </c>
      <c r="F2" s="1" t="s">
        <v>109</v>
      </c>
      <c r="G2" s="1" t="s">
        <v>113</v>
      </c>
      <c r="H2" s="1" t="s">
        <v>114</v>
      </c>
      <c r="I2" s="1" t="s">
        <v>115</v>
      </c>
      <c r="J2" s="1" t="s">
        <v>30</v>
      </c>
      <c r="K2" s="1" t="s">
        <v>116</v>
      </c>
      <c r="L2" s="1" t="s">
        <v>116</v>
      </c>
      <c r="M2" s="1" t="s">
        <v>117</v>
      </c>
      <c r="N2" s="1" t="s">
        <v>117</v>
      </c>
      <c r="O2" s="1" t="s">
        <v>118</v>
      </c>
      <c r="P2" s="1" t="s">
        <v>119</v>
      </c>
      <c r="Q2" s="1" t="s">
        <v>120</v>
      </c>
      <c r="R2" s="1" t="s">
        <v>121</v>
      </c>
      <c r="S2" s="1" t="s">
        <v>122</v>
      </c>
      <c r="T2" s="1" t="s">
        <v>123</v>
      </c>
      <c r="U2" s="1" t="s">
        <v>124</v>
      </c>
    </row>
    <row r="3" s="1" customFormat="1" spans="1:21">
      <c r="A3" s="3">
        <v>17727049048</v>
      </c>
      <c r="B3" s="1" t="s">
        <v>109</v>
      </c>
      <c r="C3" s="1" t="s">
        <v>125</v>
      </c>
      <c r="D3" s="1" t="s">
        <v>126</v>
      </c>
      <c r="E3" s="1" t="s">
        <v>127</v>
      </c>
      <c r="F3" s="1" t="s">
        <v>109</v>
      </c>
      <c r="G3" s="1" t="s">
        <v>113</v>
      </c>
      <c r="H3" s="1" t="s">
        <v>114</v>
      </c>
      <c r="I3" s="1" t="s">
        <v>128</v>
      </c>
      <c r="J3" s="1" t="s">
        <v>30</v>
      </c>
      <c r="K3" s="1" t="s">
        <v>129</v>
      </c>
      <c r="L3" s="1" t="s">
        <v>129</v>
      </c>
      <c r="M3" s="1" t="s">
        <v>117</v>
      </c>
      <c r="N3" s="1" t="s">
        <v>117</v>
      </c>
      <c r="O3" s="1" t="s">
        <v>118</v>
      </c>
      <c r="P3" s="1" t="s">
        <v>119</v>
      </c>
      <c r="Q3" s="1" t="s">
        <v>120</v>
      </c>
      <c r="R3" s="1" t="s">
        <v>130</v>
      </c>
      <c r="S3" s="1" t="s">
        <v>122</v>
      </c>
      <c r="T3" s="1" t="s">
        <v>123</v>
      </c>
      <c r="U3" s="1" t="s">
        <v>124</v>
      </c>
    </row>
    <row r="4" s="1" customFormat="1" spans="1:21">
      <c r="A4" s="3">
        <v>17725790573</v>
      </c>
      <c r="B4" s="1" t="s">
        <v>131</v>
      </c>
      <c r="C4" s="1" t="s">
        <v>132</v>
      </c>
      <c r="D4" s="1" t="s">
        <v>133</v>
      </c>
      <c r="E4" s="1" t="s">
        <v>134</v>
      </c>
      <c r="F4" s="1" t="s">
        <v>109</v>
      </c>
      <c r="G4" s="1" t="s">
        <v>113</v>
      </c>
      <c r="H4" s="1" t="s">
        <v>114</v>
      </c>
      <c r="I4" s="1" t="s">
        <v>135</v>
      </c>
      <c r="J4" s="1" t="s">
        <v>30</v>
      </c>
      <c r="K4" s="1" t="s">
        <v>136</v>
      </c>
      <c r="L4" s="1" t="s">
        <v>136</v>
      </c>
      <c r="M4" s="1" t="s">
        <v>117</v>
      </c>
      <c r="N4" s="1" t="s">
        <v>117</v>
      </c>
      <c r="O4" s="1" t="s">
        <v>118</v>
      </c>
      <c r="P4" s="1" t="s">
        <v>119</v>
      </c>
      <c r="Q4" s="1" t="s">
        <v>120</v>
      </c>
      <c r="R4" s="1" t="s">
        <v>137</v>
      </c>
      <c r="S4" s="1" t="s">
        <v>122</v>
      </c>
      <c r="T4" s="1" t="s">
        <v>123</v>
      </c>
      <c r="U4" s="1" t="s">
        <v>124</v>
      </c>
    </row>
    <row r="5" s="1" customFormat="1" spans="1:21">
      <c r="A5" s="3">
        <v>17724923569</v>
      </c>
      <c r="B5" s="1" t="s">
        <v>131</v>
      </c>
      <c r="C5" s="1" t="s">
        <v>138</v>
      </c>
      <c r="D5" s="1" t="s">
        <v>139</v>
      </c>
      <c r="E5" s="1" t="s">
        <v>140</v>
      </c>
      <c r="F5" s="1" t="s">
        <v>109</v>
      </c>
      <c r="G5" s="1" t="s">
        <v>113</v>
      </c>
      <c r="H5" s="1" t="s">
        <v>114</v>
      </c>
      <c r="I5" s="1" t="s">
        <v>141</v>
      </c>
      <c r="J5" s="1" t="s">
        <v>30</v>
      </c>
      <c r="K5" s="1" t="s">
        <v>142</v>
      </c>
      <c r="L5" s="1" t="s">
        <v>142</v>
      </c>
      <c r="M5" s="1" t="s">
        <v>117</v>
      </c>
      <c r="N5" s="1" t="s">
        <v>117</v>
      </c>
      <c r="O5" s="1" t="s">
        <v>118</v>
      </c>
      <c r="P5" s="1" t="s">
        <v>119</v>
      </c>
      <c r="Q5" s="1" t="s">
        <v>120</v>
      </c>
      <c r="R5" s="1" t="s">
        <v>143</v>
      </c>
      <c r="S5" s="1" t="s">
        <v>122</v>
      </c>
      <c r="T5" s="1" t="s">
        <v>123</v>
      </c>
      <c r="U5" s="1" t="s">
        <v>124</v>
      </c>
    </row>
    <row r="6" s="1" customFormat="1" spans="1:21">
      <c r="A6" s="3">
        <v>17724348997</v>
      </c>
      <c r="B6" s="1" t="s">
        <v>131</v>
      </c>
      <c r="C6" s="1" t="s">
        <v>144</v>
      </c>
      <c r="D6" s="1" t="s">
        <v>139</v>
      </c>
      <c r="E6" s="1" t="s">
        <v>145</v>
      </c>
      <c r="F6" s="1" t="s">
        <v>109</v>
      </c>
      <c r="G6" s="1" t="s">
        <v>113</v>
      </c>
      <c r="H6" s="1" t="s">
        <v>114</v>
      </c>
      <c r="I6" s="1" t="s">
        <v>141</v>
      </c>
      <c r="J6" s="1" t="s">
        <v>30</v>
      </c>
      <c r="K6" s="1" t="s">
        <v>142</v>
      </c>
      <c r="L6" s="1" t="s">
        <v>142</v>
      </c>
      <c r="M6" s="1" t="s">
        <v>117</v>
      </c>
      <c r="N6" s="1" t="s">
        <v>117</v>
      </c>
      <c r="O6" s="1" t="s">
        <v>118</v>
      </c>
      <c r="P6" s="1" t="s">
        <v>119</v>
      </c>
      <c r="Q6" s="1" t="s">
        <v>120</v>
      </c>
      <c r="R6" s="1" t="s">
        <v>146</v>
      </c>
      <c r="S6" s="1" t="s">
        <v>122</v>
      </c>
      <c r="T6" s="1" t="s">
        <v>123</v>
      </c>
      <c r="U6" s="1" t="s">
        <v>124</v>
      </c>
    </row>
    <row r="7" s="1" customFormat="1" spans="1:21">
      <c r="A7" s="3">
        <v>17719569777</v>
      </c>
      <c r="B7" s="1" t="s">
        <v>131</v>
      </c>
      <c r="C7" s="1" t="s">
        <v>147</v>
      </c>
      <c r="D7" s="1" t="s">
        <v>148</v>
      </c>
      <c r="E7" s="1" t="s">
        <v>149</v>
      </c>
      <c r="F7" s="1" t="s">
        <v>109</v>
      </c>
      <c r="G7" s="1" t="s">
        <v>113</v>
      </c>
      <c r="H7" s="1" t="s">
        <v>114</v>
      </c>
      <c r="I7" s="1" t="s">
        <v>150</v>
      </c>
      <c r="J7" s="1" t="s">
        <v>30</v>
      </c>
      <c r="K7" s="1" t="s">
        <v>151</v>
      </c>
      <c r="L7" s="1" t="s">
        <v>151</v>
      </c>
      <c r="M7" s="1" t="s">
        <v>117</v>
      </c>
      <c r="N7" s="1" t="s">
        <v>117</v>
      </c>
      <c r="O7" s="1" t="s">
        <v>118</v>
      </c>
      <c r="P7" s="1" t="s">
        <v>119</v>
      </c>
      <c r="Q7" s="1" t="s">
        <v>120</v>
      </c>
      <c r="R7" s="1" t="s">
        <v>152</v>
      </c>
      <c r="S7" s="1" t="s">
        <v>122</v>
      </c>
      <c r="T7" s="1" t="s">
        <v>123</v>
      </c>
      <c r="U7" s="1" t="s">
        <v>124</v>
      </c>
    </row>
    <row r="8" s="1" customFormat="1" spans="1:21">
      <c r="A8" s="3">
        <v>17716238809</v>
      </c>
      <c r="B8" s="1" t="s">
        <v>153</v>
      </c>
      <c r="C8" s="1" t="s">
        <v>154</v>
      </c>
      <c r="D8" s="1" t="s">
        <v>155</v>
      </c>
      <c r="E8" s="1" t="s">
        <v>156</v>
      </c>
      <c r="F8" s="1" t="s">
        <v>109</v>
      </c>
      <c r="G8" s="1" t="s">
        <v>113</v>
      </c>
      <c r="H8" s="1" t="s">
        <v>114</v>
      </c>
      <c r="I8" s="1" t="s">
        <v>157</v>
      </c>
      <c r="J8" s="1" t="s">
        <v>30</v>
      </c>
      <c r="K8" s="1" t="s">
        <v>158</v>
      </c>
      <c r="L8" s="1" t="s">
        <v>158</v>
      </c>
      <c r="M8" s="1" t="s">
        <v>117</v>
      </c>
      <c r="N8" s="1" t="s">
        <v>117</v>
      </c>
      <c r="O8" s="1" t="s">
        <v>118</v>
      </c>
      <c r="P8" s="1" t="s">
        <v>119</v>
      </c>
      <c r="Q8" s="1" t="s">
        <v>120</v>
      </c>
      <c r="R8" s="1" t="s">
        <v>159</v>
      </c>
      <c r="S8" s="1" t="s">
        <v>122</v>
      </c>
      <c r="T8" s="1" t="s">
        <v>123</v>
      </c>
      <c r="U8" s="1" t="s">
        <v>124</v>
      </c>
    </row>
    <row r="9" s="1" customFormat="1" spans="1:21">
      <c r="A9" s="3">
        <v>17707003077</v>
      </c>
      <c r="B9" s="1" t="s">
        <v>160</v>
      </c>
      <c r="C9" s="1" t="s">
        <v>161</v>
      </c>
      <c r="D9" s="1" t="s">
        <v>162</v>
      </c>
      <c r="E9" s="1" t="s">
        <v>163</v>
      </c>
      <c r="F9" s="1" t="s">
        <v>109</v>
      </c>
      <c r="G9" s="1" t="s">
        <v>113</v>
      </c>
      <c r="H9" s="1" t="s">
        <v>114</v>
      </c>
      <c r="I9" s="1" t="s">
        <v>164</v>
      </c>
      <c r="J9" s="1" t="s">
        <v>30</v>
      </c>
      <c r="K9" s="1" t="s">
        <v>165</v>
      </c>
      <c r="L9" s="1" t="s">
        <v>165</v>
      </c>
      <c r="M9" s="1" t="s">
        <v>117</v>
      </c>
      <c r="N9" s="1" t="s">
        <v>117</v>
      </c>
      <c r="O9" s="1" t="s">
        <v>118</v>
      </c>
      <c r="P9" s="1" t="s">
        <v>119</v>
      </c>
      <c r="Q9" s="1" t="s">
        <v>120</v>
      </c>
      <c r="R9" s="1" t="s">
        <v>166</v>
      </c>
      <c r="S9" s="1" t="s">
        <v>122</v>
      </c>
      <c r="T9" s="1" t="s">
        <v>123</v>
      </c>
      <c r="U9" s="1" t="s">
        <v>124</v>
      </c>
    </row>
    <row r="10" s="1" customFormat="1" spans="1:21">
      <c r="A10" s="3">
        <v>17680351923</v>
      </c>
      <c r="B10" s="1" t="s">
        <v>167</v>
      </c>
      <c r="C10" s="1" t="s">
        <v>168</v>
      </c>
      <c r="D10" s="1" t="s">
        <v>169</v>
      </c>
      <c r="E10" s="1" t="s">
        <v>170</v>
      </c>
      <c r="F10" s="1" t="s">
        <v>131</v>
      </c>
      <c r="G10" s="1" t="s">
        <v>113</v>
      </c>
      <c r="H10" s="1" t="s">
        <v>114</v>
      </c>
      <c r="I10" s="1" t="s">
        <v>171</v>
      </c>
      <c r="J10" s="1" t="s">
        <v>30</v>
      </c>
      <c r="K10" s="1" t="s">
        <v>172</v>
      </c>
      <c r="L10" s="1" t="s">
        <v>172</v>
      </c>
      <c r="M10" s="1" t="s">
        <v>117</v>
      </c>
      <c r="N10" s="1" t="s">
        <v>117</v>
      </c>
      <c r="O10" s="1" t="s">
        <v>118</v>
      </c>
      <c r="P10" s="1" t="s">
        <v>119</v>
      </c>
      <c r="Q10" s="1" t="s">
        <v>120</v>
      </c>
      <c r="R10" s="1" t="s">
        <v>173</v>
      </c>
      <c r="S10" s="1" t="s">
        <v>122</v>
      </c>
      <c r="T10" s="1" t="s">
        <v>123</v>
      </c>
      <c r="U10" s="1" t="s">
        <v>124</v>
      </c>
    </row>
    <row r="11" s="1" customFormat="1" spans="1:21">
      <c r="A11" s="3">
        <v>17657328740</v>
      </c>
      <c r="B11" s="1" t="s">
        <v>174</v>
      </c>
      <c r="C11" s="1" t="s">
        <v>175</v>
      </c>
      <c r="D11" s="1" t="s">
        <v>176</v>
      </c>
      <c r="E11" s="1" t="s">
        <v>177</v>
      </c>
      <c r="F11" s="1" t="s">
        <v>131</v>
      </c>
      <c r="G11" s="1" t="s">
        <v>113</v>
      </c>
      <c r="H11" s="1" t="s">
        <v>114</v>
      </c>
      <c r="I11" s="1" t="s">
        <v>178</v>
      </c>
      <c r="J11" s="1" t="s">
        <v>30</v>
      </c>
      <c r="K11" s="1" t="s">
        <v>179</v>
      </c>
      <c r="L11" s="1" t="s">
        <v>179</v>
      </c>
      <c r="M11" s="1" t="s">
        <v>117</v>
      </c>
      <c r="N11" s="1" t="s">
        <v>117</v>
      </c>
      <c r="O11" s="1" t="s">
        <v>118</v>
      </c>
      <c r="P11" s="1" t="s">
        <v>119</v>
      </c>
      <c r="Q11" s="1" t="s">
        <v>120</v>
      </c>
      <c r="R11" s="1" t="s">
        <v>180</v>
      </c>
      <c r="S11" s="1" t="s">
        <v>122</v>
      </c>
      <c r="T11" s="1" t="s">
        <v>123</v>
      </c>
      <c r="U11" s="1" t="s">
        <v>124</v>
      </c>
    </row>
    <row r="12" s="1" customFormat="1" spans="1:21">
      <c r="A12" s="3">
        <v>17589351203</v>
      </c>
      <c r="B12" s="1" t="s">
        <v>181</v>
      </c>
      <c r="C12" s="1" t="s">
        <v>182</v>
      </c>
      <c r="D12" s="1" t="s">
        <v>183</v>
      </c>
      <c r="E12" s="1" t="s">
        <v>184</v>
      </c>
      <c r="F12" s="1" t="s">
        <v>109</v>
      </c>
      <c r="G12" s="1" t="s">
        <v>113</v>
      </c>
      <c r="H12" s="1" t="s">
        <v>114</v>
      </c>
      <c r="I12" s="1" t="s">
        <v>185</v>
      </c>
      <c r="J12" s="1" t="s">
        <v>30</v>
      </c>
      <c r="K12" s="1" t="s">
        <v>186</v>
      </c>
      <c r="L12" s="1" t="s">
        <v>186</v>
      </c>
      <c r="M12" s="1" t="s">
        <v>117</v>
      </c>
      <c r="N12" s="1" t="s">
        <v>117</v>
      </c>
      <c r="O12" s="1" t="s">
        <v>118</v>
      </c>
      <c r="P12" s="1" t="s">
        <v>119</v>
      </c>
      <c r="Q12" s="1" t="s">
        <v>120</v>
      </c>
      <c r="R12" s="1" t="s">
        <v>187</v>
      </c>
      <c r="S12" s="1" t="s">
        <v>122</v>
      </c>
      <c r="T12" s="1" t="s">
        <v>123</v>
      </c>
      <c r="U12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2022-04-01T01:38:30Z</dcterms:created>
  <dcterms:modified xsi:type="dcterms:W3CDTF">2022-04-01T01:45:33Z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364B4241CBAE41ABB9AF5B16B338C3FC</vt:lpwstr>
  </property>
  <property fmtid="{D5CDD505-2E9C-101B-9397-08002B2CF9AE}" pid="3" name="KSOProductBuildVer">
    <vt:lpwstr>2052-11.1.0.11365</vt:lpwstr>
  </property>
</Properties>
</file>