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<sst xmlns="http://schemas.openxmlformats.org/spreadsheetml/2006/main" count="486" uniqueCount="214">
  <si>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</si>
  <si>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</si>
  <si>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</si>
  <si>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</si>
  <si>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</si>
  <si>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</si>
  <si>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</si>
  <si>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</si>
  <si>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</si>
  <si>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</si>
  <si>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</si>
  <si>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</si>
  <si>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</si>
  <si>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</si>
  <si>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</si>
  <si>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</si>
  <si>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</si>
  <si>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</si>
  <si>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</si>
  <si>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</si>
  <si>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</si>
  <si>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</si>
  <si>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</si>
  <si>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</si>
  <si>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</si>
  <si>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17429128339	</t>
  </si>
  <si>
    <t>Ctrip</t>
  </si>
  <si>
    <t>正常</t>
  </si>
  <si>
    <t>[拉斯维加斯]拉斯维加斯金砖酒店(Golden Nugget Las Vegas)(55666051)</t>
  </si>
  <si>
    <t>豪华房（入住时确定房型）&lt;不退款&gt;&lt;2人入住&gt;</t>
  </si>
  <si>
    <t>HKD</t>
  </si>
  <si>
    <t>millar/daniel</t>
  </si>
  <si>
    <t>CA13030220402HKD</t>
  </si>
  <si>
    <t>未提现</t>
  </si>
  <si>
    <t>携程开票</t>
  </si>
  <si>
    <t xml:space="preserve">2425998	</t>
  </si>
  <si>
    <t xml:space="preserve">	</t>
  </si>
  <si>
    <t xml:space="preserve">17642091858	</t>
  </si>
  <si>
    <t>[休斯敦]休斯顿医学中心布莱斯伍德大道美洲长住套房酒店(Extended Stay America Suites Houston Med Ctr Braeswood Bl)(55367534)</t>
  </si>
  <si>
    <t>豪华小套房一张大床&lt;2人入住&gt;&lt;不退款&gt;&lt;早餐&gt;</t>
  </si>
  <si>
    <t>Miller/Ernest L</t>
  </si>
  <si>
    <t xml:space="preserve">2465522	</t>
  </si>
  <si>
    <t xml:space="preserve">160735748	</t>
  </si>
  <si>
    <t xml:space="preserve">17656612607	</t>
  </si>
  <si>
    <t>[帕尔马马洛卡]玛里文特仅限成人活跃酒店(Hotel Be Live Adults Only Marivent)(55779578)</t>
  </si>
  <si>
    <t>海景边双人房&lt;2人入住&gt;&lt;不退款&gt;</t>
  </si>
  <si>
    <t>XIE/MINXIAN,Yujie/Wang</t>
  </si>
  <si>
    <t xml:space="preserve">38964521	</t>
  </si>
  <si>
    <t xml:space="preserve">17666875981	</t>
  </si>
  <si>
    <t>[拉斯维加斯]拉斯维加斯康士登酒店(The Cosmopolitan of Las Vegas)(55346196)</t>
  </si>
  <si>
    <t>城景两张大号床房&lt;2人入住&gt;&lt;不退款&gt;</t>
  </si>
  <si>
    <t>LI/ZHANXI</t>
  </si>
  <si>
    <t xml:space="preserve">17690382263	</t>
  </si>
  <si>
    <t>[埃奇韦尔]伦敦北华美达酒店(Ramada London North)(55841795)</t>
  </si>
  <si>
    <t>无障碍双人床房&lt;2人入住&gt;&lt;不退款&gt;</t>
  </si>
  <si>
    <t>marsden/jake</t>
  </si>
  <si>
    <t xml:space="preserve">2477181	</t>
  </si>
  <si>
    <t xml:space="preserve">17709094785	</t>
  </si>
  <si>
    <t>[威斯敏斯特城]W伦敦酒店(W London)(55289867)</t>
  </si>
  <si>
    <t>奇妙房（1张特大床）&lt;2人入住&gt;&lt;不退款&gt;&lt;早餐&gt;</t>
  </si>
  <si>
    <t>LI/ZHONGQI,WANG/YIJIA</t>
  </si>
  <si>
    <t xml:space="preserve">80525117	</t>
  </si>
  <si>
    <t xml:space="preserve">17717286996	</t>
  </si>
  <si>
    <t>[雅加达]苏迪曼哈里斯套房酒店(Harris Suites fX Sudirman)(55832085)</t>
  </si>
  <si>
    <t>哈里斯房&lt;2人入住&gt;&lt;不退款&gt;</t>
  </si>
  <si>
    <t>Sanny/Puspa dewi,Sanny/Puspa dewi,Sanny/Puspa dewi,Sanny/Puspa dewi</t>
  </si>
  <si>
    <t xml:space="preserve">2483697	</t>
  </si>
  <si>
    <t xml:space="preserve">124161	</t>
  </si>
  <si>
    <t xml:space="preserve">17725969492	</t>
  </si>
  <si>
    <t>[迪拜]迪拜巴尔瑞享公寓酒店(Movenpick Hotel &amp; Apartments Bur Dubai)(55547421)</t>
  </si>
  <si>
    <t>两卧室公寓&lt;2人入住&gt;&lt;不退款&gt;</t>
  </si>
  <si>
    <t>Al Qarout/Mohammad</t>
  </si>
  <si>
    <t xml:space="preserve">146916953	</t>
  </si>
  <si>
    <t xml:space="preserve">17727514981	</t>
  </si>
  <si>
    <t>[釜山]海云台韩华度假酒店(Hanwha Resort Haeundae)(77372079)</t>
  </si>
  <si>
    <t>家庭间&lt;2人入住&gt;&lt;不退款&gt;</t>
  </si>
  <si>
    <t>Dong/Min</t>
  </si>
  <si>
    <t xml:space="preserve">20220328452505788	</t>
  </si>
  <si>
    <t xml:space="preserve">17728764021	</t>
  </si>
  <si>
    <t>[Lebak Gede]万隆尼欧蒂帕迪优库尔酒店(Hotel Neo Dipatiukur Bandung)(60514391)</t>
  </si>
  <si>
    <t>尼欧房&lt;2人入住&gt;&lt;不退款&gt;&lt;早餐&gt;</t>
  </si>
  <si>
    <t>Erdianawati/Dhora</t>
  </si>
  <si>
    <t xml:space="preserve">17733677571	</t>
  </si>
  <si>
    <t>[芭堤雅]芭堤雅全盛中心酒店 (SHA Extra Plus)(Centre Point Prime Hotel Pattaya (SHA Extra Plus))(55329108)</t>
  </si>
  <si>
    <t>豪华房(特大床)&lt;不退款&gt;&lt;2人入住&gt;</t>
  </si>
  <si>
    <t>PUKDEE/Aumpika</t>
  </si>
  <si>
    <t xml:space="preserve">2488085	</t>
  </si>
  <si>
    <t>取消</t>
  </si>
  <si>
    <t xml:space="preserve">17734339377	</t>
  </si>
  <si>
    <t>[米拉弗洛雷斯]米拉弗洛雷斯埃斯特拉酒店(Hotel Estelar Miraflores)(55290099)</t>
  </si>
  <si>
    <t>精致套房&lt;2人入住&gt;&lt;不退款&gt;&lt;早餐&gt;</t>
  </si>
  <si>
    <t>YU/TING,SRIDUANGMANEECHAY/PICHITPOL</t>
  </si>
  <si>
    <t xml:space="preserve">2488453	</t>
  </si>
  <si>
    <t xml:space="preserve">17734504805	</t>
  </si>
  <si>
    <t>[西归浦市]济州岛雷克斯酒店(Jeju Lux Hotel)(89917107)</t>
  </si>
  <si>
    <t>标准房(双人床)&lt;2人入住&gt;&lt;不退款&gt;</t>
  </si>
  <si>
    <t>Kim/Jar min</t>
  </si>
  <si>
    <t xml:space="preserve">17734768251	</t>
  </si>
  <si>
    <t>[芭堤雅]阿玛瑞芭堤雅酒店 (SHA Plus+)(Amari Pattaya (SHA Plus+))(55391182)</t>
  </si>
  <si>
    <t>池景豪华房（特大床）&lt;2人入住&gt;&lt;不退款&gt;</t>
  </si>
  <si>
    <t>Guan/Hongfang</t>
  </si>
  <si>
    <t>，</t>
  </si>
  <si>
    <t>19865 HKD</t>
  </si>
  <si>
    <t>A220402092921481</t>
  </si>
  <si>
    <t>总计：19865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</si>
  <si>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</si>
  <si>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</si>
  <si>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</si>
  <si>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</si>
  <si>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</si>
  <si>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</si>
  <si>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</si>
  <si>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</si>
  <si>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</si>
  <si>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</si>
  <si>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</si>
  <si>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</si>
  <si>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</si>
  <si>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</si>
  <si>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</si>
  <si>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</si>
  <si>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</si>
  <si>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</si>
  <si>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2022-03-29</t>
  </si>
  <si>
    <t>2488588</t>
  </si>
  <si>
    <t>济州路克斯酒店</t>
  </si>
  <si>
    <t>Kim Jar min</t>
  </si>
  <si>
    <t>2022-03-30</t>
  </si>
  <si>
    <t>退房日周结</t>
  </si>
  <si>
    <t>210.37</t>
  </si>
  <si>
    <t>258.00</t>
  </si>
  <si>
    <t>0</t>
  </si>
  <si>
    <t>0.00</t>
  </si>
  <si>
    <t>携程汇智国际直连</t>
  </si>
  <si>
    <t>925</t>
  </si>
  <si>
    <t>2022-03-29 18:18:16</t>
  </si>
  <si>
    <t>否</t>
  </si>
  <si>
    <t>汇智国际旅游发展有限公司</t>
  </si>
  <si>
    <t>直连</t>
  </si>
  <si>
    <t>2488453</t>
  </si>
  <si>
    <t>埃斯特拉酒店</t>
  </si>
  <si>
    <t>YU TING,SRIDUANGMANEECHAY PICHITPOL</t>
  </si>
  <si>
    <t>965.43</t>
  </si>
  <si>
    <t>1184.00</t>
  </si>
  <si>
    <t>2022-03-29 17:11:02</t>
  </si>
  <si>
    <t>2487667</t>
  </si>
  <si>
    <t>万隆尼欧蒂帕迪优库尔酒店</t>
  </si>
  <si>
    <t>Erdianawati Dhora</t>
  </si>
  <si>
    <t>170.42</t>
  </si>
  <si>
    <t>209.00</t>
  </si>
  <si>
    <t>2022-03-29 09:07:14</t>
  </si>
  <si>
    <t>2022-03-28</t>
  </si>
  <si>
    <t>2486833</t>
  </si>
  <si>
    <t>海云台韩华度假村</t>
  </si>
  <si>
    <t>Dong Min</t>
  </si>
  <si>
    <t>1058.17</t>
  </si>
  <si>
    <t>1299.00</t>
  </si>
  <si>
    <t>2022-03-28 17:37:41</t>
  </si>
  <si>
    <t>2022-03-27</t>
  </si>
  <si>
    <t>2485865</t>
  </si>
  <si>
    <t>布尔迪拜瑞享酒店</t>
  </si>
  <si>
    <t>Al Qarout Mohammad</t>
  </si>
  <si>
    <t>1120.89</t>
  </si>
  <si>
    <t>1376.00</t>
  </si>
  <si>
    <t>2022-03-27 22:06:05</t>
  </si>
  <si>
    <t>2022-03-26</t>
  </si>
  <si>
    <t>2483697</t>
  </si>
  <si>
    <t>FX苏迪曼哈里斯套房酒店</t>
  </si>
  <si>
    <t>Sanny Puspa dewi,Sanny Puspa dewi,Sanny Puspa dewi,Sanny Puspa dewi</t>
  </si>
  <si>
    <t>571.85</t>
  </si>
  <si>
    <t>702.00</t>
  </si>
  <si>
    <t>2022-03-26 13:02:53</t>
  </si>
  <si>
    <t>2022-03-25</t>
  </si>
  <si>
    <t>2481827</t>
  </si>
  <si>
    <t>W伦敦莱切斯特广场酒店</t>
  </si>
  <si>
    <t>LI ZHONGQI,WANG YIJIA</t>
  </si>
  <si>
    <t>7380.10</t>
  </si>
  <si>
    <t>9052.00</t>
  </si>
  <si>
    <t>2022-03-25 08:17:55</t>
  </si>
  <si>
    <t>2022-03-21</t>
  </si>
  <si>
    <t>2477181</t>
  </si>
  <si>
    <t>伦敦北华美达酒店</t>
  </si>
  <si>
    <t>marsden jake</t>
  </si>
  <si>
    <t>346.93</t>
  </si>
  <si>
    <t>426.00</t>
  </si>
  <si>
    <t>2022-03-21 19:12:37</t>
  </si>
  <si>
    <t>2022-03-17</t>
  </si>
  <si>
    <t>2471221</t>
  </si>
  <si>
    <t>拉斯维加斯大都会酒店</t>
  </si>
  <si>
    <t>LI ZHANXI</t>
  </si>
  <si>
    <t>1860.35</t>
  </si>
  <si>
    <t>2286.00</t>
  </si>
  <si>
    <t>2022-03-17 14:56:47</t>
  </si>
  <si>
    <t>2022-03-15</t>
  </si>
  <si>
    <t>2468845</t>
  </si>
  <si>
    <t>玛里文特仅限成人活跃酒店</t>
  </si>
  <si>
    <t>XIE MINXIAN,Yujie Wang</t>
  </si>
  <si>
    <t>528.55</t>
  </si>
  <si>
    <t>649.00</t>
  </si>
  <si>
    <t>2022-03-15 23:11:34</t>
  </si>
  <si>
    <t>2022-03-13</t>
  </si>
  <si>
    <t>2465522</t>
  </si>
  <si>
    <t>美国长住酒店-休斯顿-医学中心-NRG公园-布雷斯伍德大道</t>
  </si>
  <si>
    <t>Miller Ernest L</t>
  </si>
  <si>
    <t>1179.19</t>
  </si>
  <si>
    <t>1454.00</t>
  </si>
  <si>
    <t>2022-03-13 23:58:36</t>
  </si>
  <si>
    <t>2022-02-20</t>
  </si>
  <si>
    <t>2425998</t>
  </si>
  <si>
    <t>金砖酒店&amp;赌场</t>
  </si>
  <si>
    <t>millar daniel</t>
  </si>
  <si>
    <t>788.13</t>
  </si>
  <si>
    <t>970.00</t>
  </si>
  <si>
    <t>2022-02-20 07:03:57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</si>
</sst>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44648</v>
      </c>
      <c r="G2" s="6">
        <v>44650</v>
      </c>
      <c r="H2" s="4">
        <v>1</v>
      </c>
      <c r="I2" s="4">
        <v>2</v>
      </c>
      <c r="J2" s="4">
        <v>2</v>
      </c>
      <c r="K2" s="4" t="s">
        <v>30</v>
      </c>
      <c r="L2" s="4">
        <v>970</v>
      </c>
      <c r="M2" s="4">
        <v>970</v>
      </c>
      <c r="N2" s="4" t="s">
        <v>31</v>
      </c>
      <c r="O2" s="4" t="s">
        <v>32</v>
      </c>
      <c r="P2" s="4" t="s">
        <v>33</v>
      </c>
      <c r="Q2" s="4">
        <v>0</v>
      </c>
      <c r="R2" s="7">
        <v>44612</v>
      </c>
      <c r="S2" s="6">
        <v>44653</v>
      </c>
      <c r="T2" s="4" t="s">
        <v>34</v>
      </c>
      <c r="U2" s="4">
        <v>970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44648</v>
      </c>
      <c r="G3" s="6">
        <v>44650</v>
      </c>
      <c r="H3" s="4">
        <v>1</v>
      </c>
      <c r="I3" s="4">
        <v>2</v>
      </c>
      <c r="J3" s="4">
        <v>2</v>
      </c>
      <c r="K3" s="4" t="s">
        <v>30</v>
      </c>
      <c r="L3" s="4">
        <v>1454</v>
      </c>
      <c r="M3" s="4">
        <v>1454</v>
      </c>
      <c r="N3" s="4" t="s">
        <v>40</v>
      </c>
      <c r="O3" s="4" t="s">
        <v>32</v>
      </c>
      <c r="P3" s="4" t="s">
        <v>33</v>
      </c>
      <c r="Q3" s="4">
        <v>0</v>
      </c>
      <c r="R3" s="7">
        <v>44633</v>
      </c>
      <c r="S3" s="6">
        <v>44653</v>
      </c>
      <c r="T3" s="4" t="s">
        <v>34</v>
      </c>
      <c r="U3" s="4">
        <v>1454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44649</v>
      </c>
      <c r="G4" s="6">
        <v>44650</v>
      </c>
      <c r="H4" s="4">
        <v>1</v>
      </c>
      <c r="I4" s="4">
        <v>1</v>
      </c>
      <c r="J4" s="4">
        <v>1</v>
      </c>
      <c r="K4" s="4" t="s">
        <v>30</v>
      </c>
      <c r="L4" s="4">
        <v>649</v>
      </c>
      <c r="M4" s="4">
        <v>649</v>
      </c>
      <c r="N4" s="4" t="s">
        <v>46</v>
      </c>
      <c r="O4" s="4" t="s">
        <v>32</v>
      </c>
      <c r="P4" s="4" t="s">
        <v>33</v>
      </c>
      <c r="Q4" s="4">
        <v>0</v>
      </c>
      <c r="R4" s="7">
        <v>44635</v>
      </c>
      <c r="S4" s="6">
        <v>44653</v>
      </c>
      <c r="T4" s="4" t="s">
        <v>34</v>
      </c>
      <c r="U4" s="4">
        <v>649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44649</v>
      </c>
      <c r="G5" s="6">
        <v>44650</v>
      </c>
      <c r="H5" s="4">
        <v>1</v>
      </c>
      <c r="I5" s="4">
        <v>1</v>
      </c>
      <c r="J5" s="4">
        <v>1</v>
      </c>
      <c r="K5" s="4" t="s">
        <v>30</v>
      </c>
      <c r="L5" s="4">
        <v>2286</v>
      </c>
      <c r="M5" s="4">
        <v>2286</v>
      </c>
      <c r="N5" s="4" t="s">
        <v>51</v>
      </c>
      <c r="O5" s="4" t="s">
        <v>32</v>
      </c>
      <c r="P5" s="4" t="s">
        <v>33</v>
      </c>
      <c r="Q5" s="4">
        <v>0</v>
      </c>
      <c r="R5" s="7">
        <v>44637</v>
      </c>
      <c r="S5" s="6">
        <v>44653</v>
      </c>
      <c r="T5" s="4" t="s">
        <v>34</v>
      </c>
      <c r="U5" s="4">
        <v>2286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44649</v>
      </c>
      <c r="G6" s="6">
        <v>44650</v>
      </c>
      <c r="H6" s="4">
        <v>1</v>
      </c>
      <c r="I6" s="4">
        <v>1</v>
      </c>
      <c r="J6" s="4">
        <v>1</v>
      </c>
      <c r="K6" s="4" t="s">
        <v>30</v>
      </c>
      <c r="L6" s="4">
        <v>426</v>
      </c>
      <c r="M6" s="4">
        <v>426</v>
      </c>
      <c r="N6" s="4" t="s">
        <v>55</v>
      </c>
      <c r="O6" s="4" t="s">
        <v>32</v>
      </c>
      <c r="P6" s="4" t="s">
        <v>33</v>
      </c>
      <c r="Q6" s="4">
        <v>0</v>
      </c>
      <c r="R6" s="7">
        <v>44641</v>
      </c>
      <c r="S6" s="6">
        <v>44653</v>
      </c>
      <c r="T6" s="4" t="s">
        <v>34</v>
      </c>
      <c r="U6" s="4">
        <v>426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44648</v>
      </c>
      <c r="G7" s="6">
        <v>44650</v>
      </c>
      <c r="H7" s="4">
        <v>1</v>
      </c>
      <c r="I7" s="4">
        <v>2</v>
      </c>
      <c r="J7" s="4">
        <v>2</v>
      </c>
      <c r="K7" s="4" t="s">
        <v>30</v>
      </c>
      <c r="L7" s="4">
        <v>9052</v>
      </c>
      <c r="M7" s="4">
        <v>9052</v>
      </c>
      <c r="N7" s="4" t="s">
        <v>60</v>
      </c>
      <c r="O7" s="4" t="s">
        <v>32</v>
      </c>
      <c r="P7" s="4" t="s">
        <v>33</v>
      </c>
      <c r="Q7" s="4">
        <v>0</v>
      </c>
      <c r="R7" s="7">
        <v>44645</v>
      </c>
      <c r="S7" s="6">
        <v>44653</v>
      </c>
      <c r="T7" s="4" t="s">
        <v>34</v>
      </c>
      <c r="U7" s="4">
        <v>9052</v>
      </c>
      <c r="V7" s="4">
        <v>0</v>
      </c>
      <c r="W7" s="4">
        <v>0</v>
      </c>
      <c r="X7" s="4" t="s">
        <v>36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44649</v>
      </c>
      <c r="G8" s="6">
        <v>44650</v>
      </c>
      <c r="H8" s="4">
        <v>2</v>
      </c>
      <c r="I8" s="4">
        <v>1</v>
      </c>
      <c r="J8" s="4">
        <v>2</v>
      </c>
      <c r="K8" s="4" t="s">
        <v>30</v>
      </c>
      <c r="L8" s="4">
        <v>702</v>
      </c>
      <c r="M8" s="4">
        <v>702</v>
      </c>
      <c r="N8" s="4" t="s">
        <v>65</v>
      </c>
      <c r="O8" s="4" t="s">
        <v>32</v>
      </c>
      <c r="P8" s="4" t="s">
        <v>33</v>
      </c>
      <c r="Q8" s="4">
        <v>0</v>
      </c>
      <c r="R8" s="7">
        <v>44646</v>
      </c>
      <c r="S8" s="6">
        <v>44653</v>
      </c>
      <c r="T8" s="4" t="s">
        <v>34</v>
      </c>
      <c r="U8" s="4">
        <v>702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44649</v>
      </c>
      <c r="G9" s="6">
        <v>44650</v>
      </c>
      <c r="H9" s="4">
        <v>1</v>
      </c>
      <c r="I9" s="4">
        <v>1</v>
      </c>
      <c r="J9" s="4">
        <v>1</v>
      </c>
      <c r="K9" s="4" t="s">
        <v>30</v>
      </c>
      <c r="L9" s="4">
        <v>1376</v>
      </c>
      <c r="M9" s="4">
        <v>1376</v>
      </c>
      <c r="N9" s="4" t="s">
        <v>71</v>
      </c>
      <c r="O9" s="4" t="s">
        <v>32</v>
      </c>
      <c r="P9" s="4" t="s">
        <v>33</v>
      </c>
      <c r="Q9" s="4">
        <v>0</v>
      </c>
      <c r="R9" s="7">
        <v>44647</v>
      </c>
      <c r="S9" s="6">
        <v>44653</v>
      </c>
      <c r="T9" s="4" t="s">
        <v>34</v>
      </c>
      <c r="U9" s="4">
        <v>1376</v>
      </c>
      <c r="V9" s="4">
        <v>0</v>
      </c>
      <c r="W9" s="4">
        <v>0</v>
      </c>
      <c r="X9" s="4" t="s">
        <v>36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44648</v>
      </c>
      <c r="G10" s="6">
        <v>44650</v>
      </c>
      <c r="H10" s="4">
        <v>1</v>
      </c>
      <c r="I10" s="4">
        <v>2</v>
      </c>
      <c r="J10" s="4">
        <v>2</v>
      </c>
      <c r="K10" s="4" t="s">
        <v>30</v>
      </c>
      <c r="L10" s="4">
        <v>1299</v>
      </c>
      <c r="M10" s="4">
        <v>1299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44648</v>
      </c>
      <c r="S10" s="6">
        <v>44653</v>
      </c>
      <c r="T10" s="4" t="s">
        <v>34</v>
      </c>
      <c r="U10" s="4">
        <v>1299</v>
      </c>
      <c r="V10" s="4">
        <v>0</v>
      </c>
      <c r="W10" s="4">
        <v>0</v>
      </c>
      <c r="X10" s="4" t="s">
        <v>36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44649</v>
      </c>
      <c r="G11" s="6">
        <v>44650</v>
      </c>
      <c r="H11" s="4">
        <v>1</v>
      </c>
      <c r="I11" s="4">
        <v>1</v>
      </c>
      <c r="J11" s="4">
        <v>1</v>
      </c>
      <c r="K11" s="4" t="s">
        <v>30</v>
      </c>
      <c r="L11" s="4">
        <v>209</v>
      </c>
      <c r="M11" s="4">
        <v>209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44649</v>
      </c>
      <c r="S11" s="6">
        <v>44653</v>
      </c>
      <c r="T11" s="4" t="s">
        <v>34</v>
      </c>
      <c r="U11" s="4">
        <v>209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44649</v>
      </c>
      <c r="G12" s="6">
        <v>44650</v>
      </c>
      <c r="H12" s="4">
        <v>1</v>
      </c>
      <c r="I12" s="4">
        <v>1</v>
      </c>
      <c r="J12" s="4">
        <v>1</v>
      </c>
      <c r="K12" s="4" t="s">
        <v>30</v>
      </c>
      <c r="L12" s="4">
        <v>175</v>
      </c>
      <c r="M12" s="4">
        <v>175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44649</v>
      </c>
      <c r="S12" s="6">
        <v>44653</v>
      </c>
      <c r="T12" s="4" t="s">
        <v>34</v>
      </c>
      <c r="U12" s="4">
        <v>175</v>
      </c>
      <c r="V12" s="4">
        <v>0</v>
      </c>
      <c r="W12" s="4">
        <v>0</v>
      </c>
      <c r="X12" s="4" t="s">
        <v>86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87</v>
      </c>
      <c r="D13" s="4" t="s">
        <v>83</v>
      </c>
      <c r="E13" s="4" t="s">
        <v>84</v>
      </c>
      <c r="F13" s="6">
        <v>44649</v>
      </c>
      <c r="G13" s="6">
        <v>44650</v>
      </c>
      <c r="H13" s="4">
        <v>1</v>
      </c>
      <c r="I13" s="4">
        <v>1</v>
      </c>
      <c r="J13" s="4">
        <v>1</v>
      </c>
      <c r="K13" s="4" t="s">
        <v>30</v>
      </c>
      <c r="L13" s="4">
        <v>-175</v>
      </c>
      <c r="M13" s="4">
        <v>-175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44649</v>
      </c>
      <c r="S13" s="6">
        <v>44653</v>
      </c>
      <c r="T13" s="4" t="s">
        <v>34</v>
      </c>
      <c r="U13" s="4">
        <v>-175</v>
      </c>
      <c r="V13" s="4">
        <v>0</v>
      </c>
      <c r="W13" s="4">
        <v>0</v>
      </c>
      <c r="X13" s="4" t="s">
        <v>86</v>
      </c>
      <c r="Y13" s="4" t="s">
        <v>36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44649</v>
      </c>
      <c r="G14" s="6">
        <v>44650</v>
      </c>
      <c r="H14" s="4">
        <v>2</v>
      </c>
      <c r="I14" s="4">
        <v>1</v>
      </c>
      <c r="J14" s="4">
        <v>2</v>
      </c>
      <c r="K14" s="4" t="s">
        <v>30</v>
      </c>
      <c r="L14" s="4">
        <v>1184</v>
      </c>
      <c r="M14" s="4">
        <v>1184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44649</v>
      </c>
      <c r="S14" s="6">
        <v>44653</v>
      </c>
      <c r="T14" s="4" t="s">
        <v>34</v>
      </c>
      <c r="U14" s="4">
        <v>1184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44649</v>
      </c>
      <c r="G15" s="6">
        <v>44650</v>
      </c>
      <c r="H15" s="4">
        <v>1</v>
      </c>
      <c r="I15" s="4">
        <v>1</v>
      </c>
      <c r="J15" s="4">
        <v>1</v>
      </c>
      <c r="K15" s="4" t="s">
        <v>30</v>
      </c>
      <c r="L15" s="4">
        <v>258</v>
      </c>
      <c r="M15" s="4">
        <v>258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44649</v>
      </c>
      <c r="S15" s="6">
        <v>44653</v>
      </c>
      <c r="T15" s="4" t="s">
        <v>34</v>
      </c>
      <c r="U15" s="4">
        <v>258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44649</v>
      </c>
      <c r="G16" s="6">
        <v>44650</v>
      </c>
      <c r="H16" s="4">
        <v>1</v>
      </c>
      <c r="I16" s="4">
        <v>1</v>
      </c>
      <c r="J16" s="4">
        <v>1</v>
      </c>
      <c r="K16" s="4" t="s">
        <v>30</v>
      </c>
      <c r="L16" s="4">
        <v>800</v>
      </c>
      <c r="M16" s="4">
        <v>800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44649</v>
      </c>
      <c r="S16" s="6">
        <v>44653</v>
      </c>
      <c r="T16" s="4" t="s">
        <v>34</v>
      </c>
      <c r="U16" s="4">
        <v>800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97</v>
      </c>
      <c r="B17" s="4" t="s">
        <v>26</v>
      </c>
      <c r="C17" s="4" t="s">
        <v>87</v>
      </c>
      <c r="D17" s="4" t="s">
        <v>98</v>
      </c>
      <c r="E17" s="4" t="s">
        <v>99</v>
      </c>
      <c r="F17" s="6">
        <v>44649</v>
      </c>
      <c r="G17" s="6">
        <v>44650</v>
      </c>
      <c r="H17" s="4">
        <v>1</v>
      </c>
      <c r="I17" s="4">
        <v>1</v>
      </c>
      <c r="J17" s="4">
        <v>1</v>
      </c>
      <c r="K17" s="4" t="s">
        <v>30</v>
      </c>
      <c r="L17" s="4">
        <v>-800</v>
      </c>
      <c r="M17" s="4">
        <v>-800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44649</v>
      </c>
      <c r="S17" s="6">
        <v>44653</v>
      </c>
      <c r="T17" s="4" t="s">
        <v>34</v>
      </c>
      <c r="U17" s="4">
        <v>-800</v>
      </c>
      <c r="V17" s="4">
        <v>0</v>
      </c>
      <c r="W17" s="4">
        <v>0</v>
      </c>
      <c r="X17" s="4" t="s">
        <v>36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5">
        <v>17429128339</v>
      </c>
      <c r="B2" s="6">
        <v>44648</v>
      </c>
      <c r="C2" s="6">
        <v>44650</v>
      </c>
      <c r="D2" s="4">
        <v>970</v>
      </c>
      <c r="E2" s="4" t="str">
        <f>VLOOKUP(A2,HOP!A:L,12,0)</f>
        <v>970.00</v>
      </c>
      <c r="F2" s="4" t="str">
        <f>VLOOKUP(A2,HOP!A:C,3,0)</f>
        <v>2425998</v>
      </c>
      <c r="G2" s="4">
        <f>D2-E2</f>
        <v>0</v>
      </c>
      <c r="H2" s="4" t="str">
        <f>$H$1&amp;F2</f>
        <v>，2425998</v>
      </c>
      <c r="I2" s="4" t="str">
        <f>VLOOKUP(A2,HOP!A:U,21,0)</f>
        <v>直连</v>
      </c>
    </row>
    <row r="3" s="4" customFormat="1" spans="1:9">
      <c r="A3" s="5">
        <v>17642091858</v>
      </c>
      <c r="B3" s="6">
        <v>44648</v>
      </c>
      <c r="C3" s="6">
        <v>44650</v>
      </c>
      <c r="D3" s="4">
        <v>1454</v>
      </c>
      <c r="E3" s="4" t="str">
        <f>VLOOKUP(A3,HOP!A:L,12,0)</f>
        <v>1454.00</v>
      </c>
      <c r="F3" s="4" t="str">
        <f>VLOOKUP(A3,HOP!A:C,3,0)</f>
        <v>2465522</v>
      </c>
      <c r="G3" s="4">
        <f t="shared" ref="G3:G15" si="0">D3-E3</f>
        <v>0</v>
      </c>
      <c r="H3" s="4" t="str">
        <f t="shared" ref="H3:H15" si="1">$H$1&amp;F3</f>
        <v>，2465522</v>
      </c>
      <c r="I3" s="4" t="str">
        <f>VLOOKUP(A3,HOP!A:U,21,0)</f>
        <v>直连</v>
      </c>
    </row>
    <row r="4" s="4" customFormat="1" spans="1:9">
      <c r="A4" s="5">
        <v>17656612607</v>
      </c>
      <c r="B4" s="6">
        <v>44649</v>
      </c>
      <c r="C4" s="6">
        <v>44650</v>
      </c>
      <c r="D4" s="4">
        <v>649</v>
      </c>
      <c r="E4" s="4" t="str">
        <f>VLOOKUP(A4,HOP!A:L,12,0)</f>
        <v>649.00</v>
      </c>
      <c r="F4" s="4" t="str">
        <f>VLOOKUP(A4,HOP!A:C,3,0)</f>
        <v>2468845</v>
      </c>
      <c r="G4" s="4">
        <f t="shared" si="0"/>
        <v>0</v>
      </c>
      <c r="H4" s="4" t="str">
        <f t="shared" si="1"/>
        <v>，2468845</v>
      </c>
      <c r="I4" s="4" t="str">
        <f>VLOOKUP(A4,HOP!A:U,21,0)</f>
        <v>直连</v>
      </c>
    </row>
    <row r="5" s="4" customFormat="1" spans="1:9">
      <c r="A5" s="5">
        <v>17666875981</v>
      </c>
      <c r="B5" s="6">
        <v>44649</v>
      </c>
      <c r="C5" s="6">
        <v>44650</v>
      </c>
      <c r="D5" s="4">
        <v>2286</v>
      </c>
      <c r="E5" s="4" t="str">
        <f>VLOOKUP(A5,HOP!A:L,12,0)</f>
        <v>2286.00</v>
      </c>
      <c r="F5" s="4" t="str">
        <f>VLOOKUP(A5,HOP!A:C,3,0)</f>
        <v>2471221</v>
      </c>
      <c r="G5" s="4">
        <f t="shared" si="0"/>
        <v>0</v>
      </c>
      <c r="H5" s="4" t="str">
        <f t="shared" si="1"/>
        <v>，2471221</v>
      </c>
      <c r="I5" s="4" t="str">
        <f>VLOOKUP(A5,HOP!A:U,21,0)</f>
        <v>直连</v>
      </c>
    </row>
    <row r="6" s="4" customFormat="1" spans="1:9">
      <c r="A6" s="5">
        <v>17690382263</v>
      </c>
      <c r="B6" s="6">
        <v>44649</v>
      </c>
      <c r="C6" s="6">
        <v>44650</v>
      </c>
      <c r="D6" s="4">
        <v>426</v>
      </c>
      <c r="E6" s="4" t="str">
        <f>VLOOKUP(A6,HOP!A:L,12,0)</f>
        <v>426.00</v>
      </c>
      <c r="F6" s="4" t="str">
        <f>VLOOKUP(A6,HOP!A:C,3,0)</f>
        <v>2477181</v>
      </c>
      <c r="G6" s="4">
        <f t="shared" si="0"/>
        <v>0</v>
      </c>
      <c r="H6" s="4" t="str">
        <f t="shared" si="1"/>
        <v>，2477181</v>
      </c>
      <c r="I6" s="4" t="str">
        <f>VLOOKUP(A6,HOP!A:U,21,0)</f>
        <v>直连</v>
      </c>
    </row>
    <row r="7" s="4" customFormat="1" spans="1:9">
      <c r="A7" s="5">
        <v>17709094785</v>
      </c>
      <c r="B7" s="6">
        <v>44648</v>
      </c>
      <c r="C7" s="6">
        <v>44650</v>
      </c>
      <c r="D7" s="4">
        <v>9052</v>
      </c>
      <c r="E7" s="4" t="str">
        <f>VLOOKUP(A7,HOP!A:L,12,0)</f>
        <v>9052.00</v>
      </c>
      <c r="F7" s="4" t="str">
        <f>VLOOKUP(A7,HOP!A:C,3,0)</f>
        <v>2481827</v>
      </c>
      <c r="G7" s="4">
        <f t="shared" si="0"/>
        <v>0</v>
      </c>
      <c r="H7" s="4" t="str">
        <f t="shared" si="1"/>
        <v>，2481827</v>
      </c>
      <c r="I7" s="4" t="str">
        <f>VLOOKUP(A7,HOP!A:U,21,0)</f>
        <v>直连</v>
      </c>
    </row>
    <row r="8" s="4" customFormat="1" spans="1:9">
      <c r="A8" s="5">
        <v>17717286996</v>
      </c>
      <c r="B8" s="6">
        <v>44649</v>
      </c>
      <c r="C8" s="6">
        <v>44650</v>
      </c>
      <c r="D8" s="4">
        <v>702</v>
      </c>
      <c r="E8" s="4" t="str">
        <f>VLOOKUP(A8,HOP!A:L,12,0)</f>
        <v>702.00</v>
      </c>
      <c r="F8" s="4" t="str">
        <f>VLOOKUP(A8,HOP!A:C,3,0)</f>
        <v>2483697</v>
      </c>
      <c r="G8" s="4">
        <f t="shared" si="0"/>
        <v>0</v>
      </c>
      <c r="H8" s="4" t="str">
        <f t="shared" si="1"/>
        <v>，2483697</v>
      </c>
      <c r="I8" s="4" t="str">
        <f>VLOOKUP(A8,HOP!A:U,21,0)</f>
        <v>直连</v>
      </c>
    </row>
    <row r="9" s="4" customFormat="1" spans="1:9">
      <c r="A9" s="5">
        <v>17725969492</v>
      </c>
      <c r="B9" s="6">
        <v>44649</v>
      </c>
      <c r="C9" s="6">
        <v>44650</v>
      </c>
      <c r="D9" s="4">
        <v>1376</v>
      </c>
      <c r="E9" s="4" t="str">
        <f>VLOOKUP(A9,HOP!A:L,12,0)</f>
        <v>1376.00</v>
      </c>
      <c r="F9" s="4" t="str">
        <f>VLOOKUP(A9,HOP!A:C,3,0)</f>
        <v>2485865</v>
      </c>
      <c r="G9" s="4">
        <f t="shared" si="0"/>
        <v>0</v>
      </c>
      <c r="H9" s="4" t="str">
        <f t="shared" si="1"/>
        <v>，2485865</v>
      </c>
      <c r="I9" s="4" t="str">
        <f>VLOOKUP(A9,HOP!A:U,21,0)</f>
        <v>直连</v>
      </c>
    </row>
    <row r="10" s="4" customFormat="1" spans="1:9">
      <c r="A10" s="5">
        <v>17727514981</v>
      </c>
      <c r="B10" s="6">
        <v>44648</v>
      </c>
      <c r="C10" s="6">
        <v>44650</v>
      </c>
      <c r="D10" s="4">
        <v>1299</v>
      </c>
      <c r="E10" s="4" t="str">
        <f>VLOOKUP(A10,HOP!A:L,12,0)</f>
        <v>1299.00</v>
      </c>
      <c r="F10" s="4" t="str">
        <f>VLOOKUP(A10,HOP!A:C,3,0)</f>
        <v>2486833</v>
      </c>
      <c r="G10" s="4">
        <f t="shared" si="0"/>
        <v>0</v>
      </c>
      <c r="H10" s="4" t="str">
        <f t="shared" si="1"/>
        <v>，2486833</v>
      </c>
      <c r="I10" s="4" t="str">
        <f>VLOOKUP(A10,HOP!A:U,21,0)</f>
        <v>直连</v>
      </c>
    </row>
    <row r="11" s="4" customFormat="1" spans="1:9">
      <c r="A11" s="5">
        <v>17728764021</v>
      </c>
      <c r="B11" s="6">
        <v>44649</v>
      </c>
      <c r="C11" s="6">
        <v>44650</v>
      </c>
      <c r="D11" s="4">
        <v>209</v>
      </c>
      <c r="E11" s="4" t="str">
        <f>VLOOKUP(A11,HOP!A:L,12,0)</f>
        <v>209.00</v>
      </c>
      <c r="F11" s="4" t="str">
        <f>VLOOKUP(A11,HOP!A:C,3,0)</f>
        <v>2487667</v>
      </c>
      <c r="G11" s="4">
        <f t="shared" si="0"/>
        <v>0</v>
      </c>
      <c r="H11" s="4" t="str">
        <f t="shared" si="1"/>
        <v>，2487667</v>
      </c>
      <c r="I11" s="4" t="str">
        <f>VLOOKUP(A11,HOP!A:U,21,0)</f>
        <v>直连</v>
      </c>
    </row>
    <row r="12" s="4" customFormat="1" hidden="1" spans="1:9">
      <c r="A12" s="5">
        <v>17733677571</v>
      </c>
      <c r="B12" s="6">
        <v>44649</v>
      </c>
      <c r="C12" s="6">
        <v>44650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17734339377</v>
      </c>
      <c r="B13" s="6">
        <v>44649</v>
      </c>
      <c r="C13" s="6">
        <v>44650</v>
      </c>
      <c r="D13" s="4">
        <v>1184</v>
      </c>
      <c r="E13" s="4" t="str">
        <f>VLOOKUP(A13,HOP!A:L,12,0)</f>
        <v>1184.00</v>
      </c>
      <c r="F13" s="4" t="str">
        <f>VLOOKUP(A13,HOP!A:C,3,0)</f>
        <v>2488453</v>
      </c>
      <c r="G13" s="4">
        <f t="shared" si="0"/>
        <v>0</v>
      </c>
      <c r="H13" s="4" t="str">
        <f t="shared" si="1"/>
        <v>，2488453</v>
      </c>
      <c r="I13" s="4" t="str">
        <f>VLOOKUP(A13,HOP!A:U,21,0)</f>
        <v>直连</v>
      </c>
    </row>
    <row r="14" s="4" customFormat="1" spans="1:9">
      <c r="A14" s="5">
        <v>17734504805</v>
      </c>
      <c r="B14" s="6">
        <v>44649</v>
      </c>
      <c r="C14" s="6">
        <v>44650</v>
      </c>
      <c r="D14" s="4">
        <v>258</v>
      </c>
      <c r="E14" s="4" t="str">
        <f>VLOOKUP(A14,HOP!A:L,12,0)</f>
        <v>258.00</v>
      </c>
      <c r="F14" s="4" t="str">
        <f>VLOOKUP(A14,HOP!A:C,3,0)</f>
        <v>2488588</v>
      </c>
      <c r="G14" s="4">
        <f t="shared" si="0"/>
        <v>0</v>
      </c>
      <c r="H14" s="4" t="str">
        <f t="shared" si="1"/>
        <v>，2488588</v>
      </c>
      <c r="I14" s="4" t="str">
        <f>VLOOKUP(A14,HOP!A:U,21,0)</f>
        <v>直连</v>
      </c>
    </row>
    <row r="15" s="4" customFormat="1" hidden="1" spans="1:9">
      <c r="A15" s="5">
        <v>17734768251</v>
      </c>
      <c r="B15" s="6">
        <v>44649</v>
      </c>
      <c r="C15" s="6">
        <v>44650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7" spans="4:4">
      <c r="D17" s="4">
        <f>SUM(D2:D16)</f>
        <v>19865</v>
      </c>
    </row>
    <row r="18" spans="4:4">
      <c r="D18" s="4" t="s">
        <v>102</v>
      </c>
    </row>
    <row r="22" spans="1:1">
      <c r="A22" s="4" t="s">
        <v>103</v>
      </c>
    </row>
    <row r="23" spans="1:1">
      <c r="A23" s="4" t="s">
        <v>104</v>
      </c>
    </row>
  </sheetData>
  <autoFilter ref="A1:X15">
    <filterColumn colId="3">
      <filters>
        <filter val="970"/>
        <filter val="702"/>
        <filter val="9052"/>
        <filter val="1184"/>
        <filter val="1454"/>
        <filter val="426"/>
        <filter val="1376"/>
        <filter val="2286"/>
        <filter val="258"/>
        <filter val="209"/>
        <filter val="649"/>
        <filter val="129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108</v>
      </c>
      <c r="E1" s="2" t="s">
        <v>13</v>
      </c>
      <c r="F1" s="2" t="s">
        <v>5</v>
      </c>
      <c r="G1" s="2" t="s">
        <v>6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</row>
    <row r="2" s="1" customFormat="1" spans="1:21">
      <c r="A2" s="3">
        <v>17734504805</v>
      </c>
      <c r="B2" s="1" t="s">
        <v>123</v>
      </c>
      <c r="C2" s="1" t="s">
        <v>124</v>
      </c>
      <c r="D2" s="1" t="s">
        <v>125</v>
      </c>
      <c r="E2" s="1" t="s">
        <v>126</v>
      </c>
      <c r="F2" s="1" t="s">
        <v>123</v>
      </c>
      <c r="G2" s="1" t="s">
        <v>127</v>
      </c>
      <c r="H2" s="1" t="s">
        <v>128</v>
      </c>
      <c r="I2" s="1" t="s">
        <v>129</v>
      </c>
      <c r="J2" s="1" t="s">
        <v>30</v>
      </c>
      <c r="K2" s="1" t="s">
        <v>130</v>
      </c>
      <c r="L2" s="1" t="s">
        <v>130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</row>
    <row r="3" s="1" customFormat="1" spans="1:21">
      <c r="A3" s="3">
        <v>17734339377</v>
      </c>
      <c r="B3" s="1" t="s">
        <v>123</v>
      </c>
      <c r="C3" s="1" t="s">
        <v>139</v>
      </c>
      <c r="D3" s="1" t="s">
        <v>140</v>
      </c>
      <c r="E3" s="1" t="s">
        <v>141</v>
      </c>
      <c r="F3" s="1" t="s">
        <v>123</v>
      </c>
      <c r="G3" s="1" t="s">
        <v>127</v>
      </c>
      <c r="H3" s="1" t="s">
        <v>128</v>
      </c>
      <c r="I3" s="1" t="s">
        <v>142</v>
      </c>
      <c r="J3" s="1" t="s">
        <v>30</v>
      </c>
      <c r="K3" s="1" t="s">
        <v>143</v>
      </c>
      <c r="L3" s="1" t="s">
        <v>143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144</v>
      </c>
      <c r="S3" s="1" t="s">
        <v>136</v>
      </c>
      <c r="T3" s="1" t="s">
        <v>137</v>
      </c>
      <c r="U3" s="1" t="s">
        <v>138</v>
      </c>
    </row>
    <row r="4" s="1" customFormat="1" spans="1:21">
      <c r="A4" s="3">
        <v>17728764021</v>
      </c>
      <c r="B4" s="1" t="s">
        <v>123</v>
      </c>
      <c r="C4" s="1" t="s">
        <v>145</v>
      </c>
      <c r="D4" s="1" t="s">
        <v>146</v>
      </c>
      <c r="E4" s="1" t="s">
        <v>147</v>
      </c>
      <c r="F4" s="1" t="s">
        <v>123</v>
      </c>
      <c r="G4" s="1" t="s">
        <v>127</v>
      </c>
      <c r="H4" s="1" t="s">
        <v>128</v>
      </c>
      <c r="I4" s="1" t="s">
        <v>148</v>
      </c>
      <c r="J4" s="1" t="s">
        <v>30</v>
      </c>
      <c r="K4" s="1" t="s">
        <v>149</v>
      </c>
      <c r="L4" s="1" t="s">
        <v>149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150</v>
      </c>
      <c r="S4" s="1" t="s">
        <v>136</v>
      </c>
      <c r="T4" s="1" t="s">
        <v>137</v>
      </c>
      <c r="U4" s="1" t="s">
        <v>138</v>
      </c>
    </row>
    <row r="5" s="1" customFormat="1" spans="1:21">
      <c r="A5" s="3">
        <v>17727514981</v>
      </c>
      <c r="B5" s="1" t="s">
        <v>151</v>
      </c>
      <c r="C5" s="1" t="s">
        <v>152</v>
      </c>
      <c r="D5" s="1" t="s">
        <v>153</v>
      </c>
      <c r="E5" s="1" t="s">
        <v>154</v>
      </c>
      <c r="F5" s="1" t="s">
        <v>151</v>
      </c>
      <c r="G5" s="1" t="s">
        <v>127</v>
      </c>
      <c r="H5" s="1" t="s">
        <v>128</v>
      </c>
      <c r="I5" s="1" t="s">
        <v>155</v>
      </c>
      <c r="J5" s="1" t="s">
        <v>30</v>
      </c>
      <c r="K5" s="1" t="s">
        <v>156</v>
      </c>
      <c r="L5" s="1" t="s">
        <v>156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157</v>
      </c>
      <c r="S5" s="1" t="s">
        <v>136</v>
      </c>
      <c r="T5" s="1" t="s">
        <v>137</v>
      </c>
      <c r="U5" s="1" t="s">
        <v>138</v>
      </c>
    </row>
    <row r="6" s="1" customFormat="1" spans="1:21">
      <c r="A6" s="3">
        <v>17725969492</v>
      </c>
      <c r="B6" s="1" t="s">
        <v>158</v>
      </c>
      <c r="C6" s="1" t="s">
        <v>159</v>
      </c>
      <c r="D6" s="1" t="s">
        <v>160</v>
      </c>
      <c r="E6" s="1" t="s">
        <v>161</v>
      </c>
      <c r="F6" s="1" t="s">
        <v>123</v>
      </c>
      <c r="G6" s="1" t="s">
        <v>127</v>
      </c>
      <c r="H6" s="1" t="s">
        <v>128</v>
      </c>
      <c r="I6" s="1" t="s">
        <v>162</v>
      </c>
      <c r="J6" s="1" t="s">
        <v>30</v>
      </c>
      <c r="K6" s="1" t="s">
        <v>163</v>
      </c>
      <c r="L6" s="1" t="s">
        <v>163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164</v>
      </c>
      <c r="S6" s="1" t="s">
        <v>136</v>
      </c>
      <c r="T6" s="1" t="s">
        <v>137</v>
      </c>
      <c r="U6" s="1" t="s">
        <v>138</v>
      </c>
    </row>
    <row r="7" s="1" customFormat="1" spans="1:21">
      <c r="A7" s="3">
        <v>17717286996</v>
      </c>
      <c r="B7" s="1" t="s">
        <v>165</v>
      </c>
      <c r="C7" s="1" t="s">
        <v>166</v>
      </c>
      <c r="D7" s="1" t="s">
        <v>167</v>
      </c>
      <c r="E7" s="1" t="s">
        <v>168</v>
      </c>
      <c r="F7" s="1" t="s">
        <v>123</v>
      </c>
      <c r="G7" s="1" t="s">
        <v>127</v>
      </c>
      <c r="H7" s="1" t="s">
        <v>128</v>
      </c>
      <c r="I7" s="1" t="s">
        <v>169</v>
      </c>
      <c r="J7" s="1" t="s">
        <v>30</v>
      </c>
      <c r="K7" s="1" t="s">
        <v>170</v>
      </c>
      <c r="L7" s="1" t="s">
        <v>170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171</v>
      </c>
      <c r="S7" s="1" t="s">
        <v>136</v>
      </c>
      <c r="T7" s="1" t="s">
        <v>137</v>
      </c>
      <c r="U7" s="1" t="s">
        <v>138</v>
      </c>
    </row>
    <row r="8" s="1" customFormat="1" spans="1:21">
      <c r="A8" s="3">
        <v>17709094785</v>
      </c>
      <c r="B8" s="1" t="s">
        <v>172</v>
      </c>
      <c r="C8" s="1" t="s">
        <v>173</v>
      </c>
      <c r="D8" s="1" t="s">
        <v>174</v>
      </c>
      <c r="E8" s="1" t="s">
        <v>175</v>
      </c>
      <c r="F8" s="1" t="s">
        <v>151</v>
      </c>
      <c r="G8" s="1" t="s">
        <v>127</v>
      </c>
      <c r="H8" s="1" t="s">
        <v>128</v>
      </c>
      <c r="I8" s="1" t="s">
        <v>176</v>
      </c>
      <c r="J8" s="1" t="s">
        <v>30</v>
      </c>
      <c r="K8" s="1" t="s">
        <v>177</v>
      </c>
      <c r="L8" s="1" t="s">
        <v>177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178</v>
      </c>
      <c r="S8" s="1" t="s">
        <v>136</v>
      </c>
      <c r="T8" s="1" t="s">
        <v>137</v>
      </c>
      <c r="U8" s="1" t="s">
        <v>138</v>
      </c>
    </row>
    <row r="9" s="1" customFormat="1" spans="1:21">
      <c r="A9" s="3">
        <v>17690382263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123</v>
      </c>
      <c r="G9" s="1" t="s">
        <v>127</v>
      </c>
      <c r="H9" s="1" t="s">
        <v>128</v>
      </c>
      <c r="I9" s="1" t="s">
        <v>183</v>
      </c>
      <c r="J9" s="1" t="s">
        <v>30</v>
      </c>
      <c r="K9" s="1" t="s">
        <v>184</v>
      </c>
      <c r="L9" s="1" t="s">
        <v>184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185</v>
      </c>
      <c r="S9" s="1" t="s">
        <v>136</v>
      </c>
      <c r="T9" s="1" t="s">
        <v>137</v>
      </c>
      <c r="U9" s="1" t="s">
        <v>138</v>
      </c>
    </row>
    <row r="10" s="1" customFormat="1" spans="1:21">
      <c r="A10" s="3">
        <v>17666875981</v>
      </c>
      <c r="B10" s="1" t="s">
        <v>186</v>
      </c>
      <c r="C10" s="1" t="s">
        <v>187</v>
      </c>
      <c r="D10" s="1" t="s">
        <v>188</v>
      </c>
      <c r="E10" s="1" t="s">
        <v>189</v>
      </c>
      <c r="F10" s="1" t="s">
        <v>123</v>
      </c>
      <c r="G10" s="1" t="s">
        <v>127</v>
      </c>
      <c r="H10" s="1" t="s">
        <v>128</v>
      </c>
      <c r="I10" s="1" t="s">
        <v>190</v>
      </c>
      <c r="J10" s="1" t="s">
        <v>30</v>
      </c>
      <c r="K10" s="1" t="s">
        <v>191</v>
      </c>
      <c r="L10" s="1" t="s">
        <v>191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134</v>
      </c>
      <c r="R10" s="1" t="s">
        <v>192</v>
      </c>
      <c r="S10" s="1" t="s">
        <v>136</v>
      </c>
      <c r="T10" s="1" t="s">
        <v>137</v>
      </c>
      <c r="U10" s="1" t="s">
        <v>138</v>
      </c>
    </row>
    <row r="11" s="1" customFormat="1" spans="1:21">
      <c r="A11" s="3">
        <v>17656612607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123</v>
      </c>
      <c r="G11" s="1" t="s">
        <v>127</v>
      </c>
      <c r="H11" s="1" t="s">
        <v>128</v>
      </c>
      <c r="I11" s="1" t="s">
        <v>197</v>
      </c>
      <c r="J11" s="1" t="s">
        <v>30</v>
      </c>
      <c r="K11" s="1" t="s">
        <v>198</v>
      </c>
      <c r="L11" s="1" t="s">
        <v>198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134</v>
      </c>
      <c r="R11" s="1" t="s">
        <v>199</v>
      </c>
      <c r="S11" s="1" t="s">
        <v>136</v>
      </c>
      <c r="T11" s="1" t="s">
        <v>137</v>
      </c>
      <c r="U11" s="1" t="s">
        <v>138</v>
      </c>
    </row>
    <row r="12" s="1" customFormat="1" spans="1:21">
      <c r="A12" s="3">
        <v>17642091858</v>
      </c>
      <c r="B12" s="1" t="s">
        <v>200</v>
      </c>
      <c r="C12" s="1" t="s">
        <v>201</v>
      </c>
      <c r="D12" s="1" t="s">
        <v>202</v>
      </c>
      <c r="E12" s="1" t="s">
        <v>203</v>
      </c>
      <c r="F12" s="1" t="s">
        <v>151</v>
      </c>
      <c r="G12" s="1" t="s">
        <v>127</v>
      </c>
      <c r="H12" s="1" t="s">
        <v>128</v>
      </c>
      <c r="I12" s="1" t="s">
        <v>204</v>
      </c>
      <c r="J12" s="1" t="s">
        <v>30</v>
      </c>
      <c r="K12" s="1" t="s">
        <v>205</v>
      </c>
      <c r="L12" s="1" t="s">
        <v>205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134</v>
      </c>
      <c r="R12" s="1" t="s">
        <v>206</v>
      </c>
      <c r="S12" s="1" t="s">
        <v>136</v>
      </c>
      <c r="T12" s="1" t="s">
        <v>137</v>
      </c>
      <c r="U12" s="1" t="s">
        <v>138</v>
      </c>
    </row>
    <row r="13" s="1" customFormat="1" spans="1:21">
      <c r="A13" s="3">
        <v>17429128339</v>
      </c>
      <c r="B13" s="1" t="s">
        <v>207</v>
      </c>
      <c r="C13" s="1" t="s">
        <v>208</v>
      </c>
      <c r="D13" s="1" t="s">
        <v>209</v>
      </c>
      <c r="E13" s="1" t="s">
        <v>210</v>
      </c>
      <c r="F13" s="1" t="s">
        <v>151</v>
      </c>
      <c r="G13" s="1" t="s">
        <v>127</v>
      </c>
      <c r="H13" s="1" t="s">
        <v>128</v>
      </c>
      <c r="I13" s="1" t="s">
        <v>211</v>
      </c>
      <c r="J13" s="1" t="s">
        <v>30</v>
      </c>
      <c r="K13" s="1" t="s">
        <v>212</v>
      </c>
      <c r="L13" s="1" t="s">
        <v>212</v>
      </c>
      <c r="M13" s="1" t="s">
        <v>131</v>
      </c>
      <c r="N13" s="1" t="s">
        <v>131</v>
      </c>
      <c r="O13" s="1" t="s">
        <v>132</v>
      </c>
      <c r="P13" s="1" t="s">
        <v>133</v>
      </c>
      <c r="Q13" s="1" t="s">
        <v>134</v>
      </c>
      <c r="R13" s="1" t="s">
        <v>213</v>
      </c>
      <c r="S13" s="1" t="s">
        <v>136</v>
      </c>
      <c r="T13" s="1" t="s">
        <v>137</v>
      </c>
      <c r="U13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2022-04-02T01:23:33Z</dcterms:created>
  <dcterms:modified xsi:type="dcterms:W3CDTF">2022-04-02T01:27:55Z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AEE176FC4E544D8F8AC071D6739C5F4E</vt:lpwstr>
  </property>
  <property fmtid="{D5CDD505-2E9C-101B-9397-08002B2CF9AE}" pid="3" name="KSOProductBuildVer">
    <vt:lpwstr>2052-11.1.0.11365</vt:lpwstr>
  </property>
</Properties>
</file>