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<sst xmlns="http://schemas.openxmlformats.org/spreadsheetml/2006/main" count="310" uniqueCount="130">
  <si>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</si>
  <si>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</si>
  <si>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</si>
  <si>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</si>
  <si>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</si>
  <si>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</si>
  <si>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</si>
  <si>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</si>
  <si>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</si>
  <si>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</si>
  <si>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</si>
  <si>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</si>
  <si>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</si>
  <si>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</si>
  <si>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</si>
  <si>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</si>
  <si>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</si>
  <si>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</si>
  <si>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</si>
  <si>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</si>
  <si>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</si>
  <si>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</si>
  <si>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</si>
  <si>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</si>
  <si>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</si>
  <si>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17727607886	</t>
  </si>
  <si>
    <t>Ctrip</t>
  </si>
  <si>
    <t>正常</t>
  </si>
  <si>
    <t>[南平]维也纳酒店(南平延平店)(83969614)</t>
  </si>
  <si>
    <t>标准双床房&lt;双人入住&gt;&lt;内宾&gt;&lt;预付&gt;&lt;双早&gt;</t>
  </si>
  <si>
    <t>CNY</t>
  </si>
  <si>
    <t>刘金雄</t>
  </si>
  <si>
    <t>CA11323220402CNY</t>
  </si>
  <si>
    <t>未提现</t>
  </si>
  <si>
    <t>携程开票</t>
  </si>
  <si>
    <t xml:space="preserve">2486895	</t>
  </si>
  <si>
    <t xml:space="preserve">	</t>
  </si>
  <si>
    <t xml:space="preserve">17733372542	</t>
  </si>
  <si>
    <t>[北京]宜尚酒店(北京亦庄荣京东街地铁站店)(71582650)</t>
  </si>
  <si>
    <t>高级大床房&lt;双人入住&gt;&lt;内宾&gt;&lt;预付&gt;&lt;无早&gt;</t>
  </si>
  <si>
    <t>李阳</t>
  </si>
  <si>
    <t xml:space="preserve">17733874029	</t>
  </si>
  <si>
    <t>[佛山]维也纳酒店(佛山南海影视城店)(83968173)</t>
  </si>
  <si>
    <t>标准单人间&lt;单人入住&gt;&lt;内宾&gt;&lt;预付&gt;&lt;单早&gt;</t>
  </si>
  <si>
    <t>易森锐</t>
  </si>
  <si>
    <t xml:space="preserve">2488158	</t>
  </si>
  <si>
    <t xml:space="preserve">17734575018	</t>
  </si>
  <si>
    <t>[广州]广州珠江新城希尔顿欢朋酒店(54940855)</t>
  </si>
  <si>
    <t>舒适双床房&lt;双人入住&gt;&lt;内宾&gt;&lt;预付&gt;&lt;双早&gt;</t>
  </si>
  <si>
    <t>贾文轩</t>
  </si>
  <si>
    <t xml:space="preserve">2488659	</t>
  </si>
  <si>
    <t xml:space="preserve">17734715740	</t>
  </si>
  <si>
    <t>[武威]锦江之星品尚(武威火车站店)(71451051)</t>
  </si>
  <si>
    <t>商务标准房c&lt;双人入住&gt;&lt;内宾&gt;&lt;预付&gt;&lt;双早&gt;</t>
  </si>
  <si>
    <t>朱广洲</t>
  </si>
  <si>
    <t xml:space="preserve">2488764	</t>
  </si>
  <si>
    <t xml:space="preserve">17734878417	</t>
  </si>
  <si>
    <t>[吉安]吉安希尔顿欢朋酒店(83840960)</t>
  </si>
  <si>
    <t>陈桂波</t>
  </si>
  <si>
    <t xml:space="preserve">17734930479	</t>
  </si>
  <si>
    <t>[通山]宜尚酒店(通山牛头山公园店)(71583067)</t>
  </si>
  <si>
    <t>高级大床房&lt;双人入住&gt;&lt;内宾&gt;&lt;预付&gt;&lt;双早&gt;</t>
  </si>
  <si>
    <t>唐伟</t>
  </si>
  <si>
    <t xml:space="preserve">2488937	</t>
  </si>
  <si>
    <t xml:space="preserve">17734930954	</t>
  </si>
  <si>
    <t>郎斌</t>
  </si>
  <si>
    <t>，</t>
  </si>
  <si>
    <t>A220402092328481</t>
  </si>
  <si>
    <t>CNY / HKD 当前参考汇率: 1.230200247</t>
  </si>
  <si>
    <t>总计：2457.19 CNY/
3022.84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</si>
  <si>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</si>
  <si>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</si>
  <si>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</si>
  <si>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</si>
  <si>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</si>
  <si>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</si>
  <si>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</si>
  <si>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</si>
  <si>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</si>
  <si>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</si>
  <si>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</si>
  <si>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</si>
  <si>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</si>
  <si>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</si>
  <si>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</si>
  <si>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</si>
  <si>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</si>
  <si>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</si>
  <si>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2022-03-29</t>
  </si>
  <si>
    <t>2488938</t>
  </si>
  <si>
    <t>宜尚酒店(通山牛头山公园店)</t>
  </si>
  <si>
    <t>2022-03-30</t>
  </si>
  <si>
    <t>退房日月结</t>
  </si>
  <si>
    <t>249.69</t>
  </si>
  <si>
    <t>RMB</t>
  </si>
  <si>
    <t>0</t>
  </si>
  <si>
    <t>0.00</t>
  </si>
  <si>
    <t>携程汇智国内直连</t>
  </si>
  <si>
    <t>1861</t>
  </si>
  <si>
    <t>2022-03-29 21:03:22</t>
  </si>
  <si>
    <t>否</t>
  </si>
  <si>
    <t>汇智国际旅游发展有限公司</t>
  </si>
  <si>
    <t>直连</t>
  </si>
  <si>
    <t>2488937</t>
  </si>
  <si>
    <t>2022-03-29 21:03:08</t>
  </si>
  <si>
    <t>2488906</t>
  </si>
  <si>
    <t>吉安希尔顿欢朋酒店</t>
  </si>
  <si>
    <t>341.70</t>
  </si>
  <si>
    <t>2022-03-29 20:44:09</t>
  </si>
  <si>
    <t>2488764</t>
  </si>
  <si>
    <t>锦江之星品尚(武威火车站店)</t>
  </si>
  <si>
    <t>124.44</t>
  </si>
  <si>
    <t>2022-03-29 19:37:35</t>
  </si>
  <si>
    <t>2488659</t>
  </si>
  <si>
    <t>广州珠江新城希尔顿欢朋酒店</t>
  </si>
  <si>
    <t>541.62</t>
  </si>
  <si>
    <t>2022-03-29 18:42:26</t>
  </si>
  <si>
    <t>2488158</t>
  </si>
  <si>
    <t>维也纳酒店（佛山南海影视城店）</t>
  </si>
  <si>
    <t>174.42</t>
  </si>
  <si>
    <t>2022-03-29 14:27:53</t>
  </si>
  <si>
    <t>2487986</t>
  </si>
  <si>
    <t>宜尚酒店(北京亦庄荣京东街地铁站店)</t>
  </si>
  <si>
    <t>326.83</t>
  </si>
  <si>
    <t>2022-03-29 12:36:37</t>
  </si>
  <si>
    <t>2022-03-28</t>
  </si>
  <si>
    <t>2486895</t>
  </si>
  <si>
    <t>维也纳酒店(南平延平店)</t>
  </si>
  <si>
    <t>448.80</t>
  </si>
  <si>
    <t>2022-03-28 17:49:53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</si>
</sst>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19" fillId="28" borderId="1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44648</v>
      </c>
      <c r="G2" s="6">
        <v>44650</v>
      </c>
      <c r="H2" s="4">
        <v>1</v>
      </c>
      <c r="I2" s="4">
        <v>2</v>
      </c>
      <c r="J2" s="4">
        <v>2</v>
      </c>
      <c r="K2" s="4" t="s">
        <v>30</v>
      </c>
      <c r="L2" s="4">
        <v>448.8</v>
      </c>
      <c r="M2" s="4">
        <v>448.8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44648</v>
      </c>
      <c r="S2" s="6">
        <v>44653</v>
      </c>
      <c r="T2" s="4" t="s">
        <v>34</v>
      </c>
      <c r="U2" s="4">
        <v>448.8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44649</v>
      </c>
      <c r="G3" s="6">
        <v>44650</v>
      </c>
      <c r="H3" s="4">
        <v>1</v>
      </c>
      <c r="I3" s="4">
        <v>1</v>
      </c>
      <c r="J3" s="4">
        <v>1</v>
      </c>
      <c r="K3" s="4" t="s">
        <v>30</v>
      </c>
      <c r="L3" s="4">
        <v>326.83</v>
      </c>
      <c r="M3" s="4">
        <v>326.83</v>
      </c>
      <c r="N3" s="4" t="s">
        <v>40</v>
      </c>
      <c r="O3" s="4" t="s">
        <v>32</v>
      </c>
      <c r="P3" s="4" t="s">
        <v>33</v>
      </c>
      <c r="Q3" s="4">
        <v>0</v>
      </c>
      <c r="R3" s="7">
        <v>44649</v>
      </c>
      <c r="S3" s="6">
        <v>44653</v>
      </c>
      <c r="T3" s="4" t="s">
        <v>34</v>
      </c>
      <c r="U3" s="4">
        <v>326.83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44649</v>
      </c>
      <c r="G4" s="6">
        <v>44650</v>
      </c>
      <c r="H4" s="4">
        <v>1</v>
      </c>
      <c r="I4" s="4">
        <v>1</v>
      </c>
      <c r="J4" s="4">
        <v>1</v>
      </c>
      <c r="K4" s="4" t="s">
        <v>30</v>
      </c>
      <c r="L4" s="4">
        <v>174.42</v>
      </c>
      <c r="M4" s="4">
        <v>174.42</v>
      </c>
      <c r="N4" s="4" t="s">
        <v>44</v>
      </c>
      <c r="O4" s="4" t="s">
        <v>32</v>
      </c>
      <c r="P4" s="4" t="s">
        <v>33</v>
      </c>
      <c r="Q4" s="4">
        <v>0</v>
      </c>
      <c r="R4" s="7">
        <v>44649</v>
      </c>
      <c r="S4" s="6">
        <v>44653</v>
      </c>
      <c r="T4" s="4" t="s">
        <v>34</v>
      </c>
      <c r="U4" s="4">
        <v>174.42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44649</v>
      </c>
      <c r="G5" s="6">
        <v>44650</v>
      </c>
      <c r="H5" s="4">
        <v>1</v>
      </c>
      <c r="I5" s="4">
        <v>1</v>
      </c>
      <c r="J5" s="4">
        <v>1</v>
      </c>
      <c r="K5" s="4" t="s">
        <v>30</v>
      </c>
      <c r="L5" s="4">
        <v>541.62</v>
      </c>
      <c r="M5" s="4">
        <v>541.62</v>
      </c>
      <c r="N5" s="4" t="s">
        <v>49</v>
      </c>
      <c r="O5" s="4" t="s">
        <v>32</v>
      </c>
      <c r="P5" s="4" t="s">
        <v>33</v>
      </c>
      <c r="Q5" s="4">
        <v>0</v>
      </c>
      <c r="R5" s="7">
        <v>44649</v>
      </c>
      <c r="S5" s="6">
        <v>44653</v>
      </c>
      <c r="T5" s="4" t="s">
        <v>34</v>
      </c>
      <c r="U5" s="4">
        <v>541.62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44649</v>
      </c>
      <c r="G6" s="6">
        <v>44650</v>
      </c>
      <c r="H6" s="4">
        <v>1</v>
      </c>
      <c r="I6" s="4">
        <v>1</v>
      </c>
      <c r="J6" s="4">
        <v>1</v>
      </c>
      <c r="K6" s="4" t="s">
        <v>30</v>
      </c>
      <c r="L6" s="4">
        <v>124.44</v>
      </c>
      <c r="M6" s="4">
        <v>124.44</v>
      </c>
      <c r="N6" s="4" t="s">
        <v>54</v>
      </c>
      <c r="O6" s="4" t="s">
        <v>32</v>
      </c>
      <c r="P6" s="4" t="s">
        <v>33</v>
      </c>
      <c r="Q6" s="4">
        <v>0</v>
      </c>
      <c r="R6" s="7">
        <v>44649</v>
      </c>
      <c r="S6" s="6">
        <v>44653</v>
      </c>
      <c r="T6" s="4" t="s">
        <v>34</v>
      </c>
      <c r="U6" s="4">
        <v>124.44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48</v>
      </c>
      <c r="F7" s="6">
        <v>44649</v>
      </c>
      <c r="G7" s="6">
        <v>44650</v>
      </c>
      <c r="H7" s="4">
        <v>1</v>
      </c>
      <c r="I7" s="4">
        <v>1</v>
      </c>
      <c r="J7" s="4">
        <v>1</v>
      </c>
      <c r="K7" s="4" t="s">
        <v>30</v>
      </c>
      <c r="L7" s="4">
        <v>341.7</v>
      </c>
      <c r="M7" s="4">
        <v>341.7</v>
      </c>
      <c r="N7" s="4" t="s">
        <v>58</v>
      </c>
      <c r="O7" s="4" t="s">
        <v>32</v>
      </c>
      <c r="P7" s="4" t="s">
        <v>33</v>
      </c>
      <c r="Q7" s="4">
        <v>0</v>
      </c>
      <c r="R7" s="7">
        <v>44649</v>
      </c>
      <c r="S7" s="6">
        <v>44653</v>
      </c>
      <c r="T7" s="4" t="s">
        <v>34</v>
      </c>
      <c r="U7" s="4">
        <v>341.7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44649</v>
      </c>
      <c r="G8" s="6">
        <v>44650</v>
      </c>
      <c r="H8" s="4">
        <v>1</v>
      </c>
      <c r="I8" s="4">
        <v>1</v>
      </c>
      <c r="J8" s="4">
        <v>1</v>
      </c>
      <c r="K8" s="4" t="s">
        <v>30</v>
      </c>
      <c r="L8" s="4">
        <v>249.69</v>
      </c>
      <c r="M8" s="4">
        <v>249.69</v>
      </c>
      <c r="N8" s="4" t="s">
        <v>62</v>
      </c>
      <c r="O8" s="4" t="s">
        <v>32</v>
      </c>
      <c r="P8" s="4" t="s">
        <v>33</v>
      </c>
      <c r="Q8" s="4">
        <v>0</v>
      </c>
      <c r="R8" s="7">
        <v>44649</v>
      </c>
      <c r="S8" s="6">
        <v>44653</v>
      </c>
      <c r="T8" s="4" t="s">
        <v>34</v>
      </c>
      <c r="U8" s="4">
        <v>249.69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44649</v>
      </c>
      <c r="G9" s="6">
        <v>44650</v>
      </c>
      <c r="H9" s="4">
        <v>1</v>
      </c>
      <c r="I9" s="4">
        <v>1</v>
      </c>
      <c r="J9" s="4">
        <v>1</v>
      </c>
      <c r="K9" s="4" t="s">
        <v>30</v>
      </c>
      <c r="L9" s="4">
        <v>249.69</v>
      </c>
      <c r="M9" s="4">
        <v>249.69</v>
      </c>
      <c r="N9" s="4" t="s">
        <v>65</v>
      </c>
      <c r="O9" s="4" t="s">
        <v>32</v>
      </c>
      <c r="P9" s="4" t="s">
        <v>33</v>
      </c>
      <c r="Q9" s="4">
        <v>0</v>
      </c>
      <c r="R9" s="7">
        <v>44649</v>
      </c>
      <c r="S9" s="6">
        <v>44653</v>
      </c>
      <c r="T9" s="4" t="s">
        <v>34</v>
      </c>
      <c r="U9" s="4">
        <v>249.69</v>
      </c>
      <c r="V9" s="4">
        <v>0</v>
      </c>
      <c r="W9" s="4">
        <v>0</v>
      </c>
      <c r="X9" s="4" t="s">
        <v>36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17727607886</v>
      </c>
      <c r="B2" s="6">
        <v>44648</v>
      </c>
      <c r="C2" s="6">
        <v>44650</v>
      </c>
      <c r="D2" s="4">
        <v>448.8</v>
      </c>
      <c r="E2" s="4" t="str">
        <f>VLOOKUP(A2,HOP!A:L,12,0)</f>
        <v>448.80</v>
      </c>
      <c r="F2" s="4" t="str">
        <f>VLOOKUP(A2,HOP!A:C,3,0)</f>
        <v>2486895</v>
      </c>
      <c r="G2" s="4">
        <f>D2-E2</f>
        <v>0</v>
      </c>
      <c r="H2" s="4" t="str">
        <f>$H$1&amp;F2</f>
        <v>，2486895</v>
      </c>
      <c r="I2" s="4" t="str">
        <f>VLOOKUP(A2,HOP!A:U,21,0)</f>
        <v>直连</v>
      </c>
    </row>
    <row r="3" s="4" customFormat="1" spans="1:9">
      <c r="A3" s="5">
        <v>17733372542</v>
      </c>
      <c r="B3" s="6">
        <v>44649</v>
      </c>
      <c r="C3" s="6">
        <v>44650</v>
      </c>
      <c r="D3" s="4">
        <v>326.83</v>
      </c>
      <c r="E3" s="4" t="str">
        <f>VLOOKUP(A3,HOP!A:L,12,0)</f>
        <v>326.83</v>
      </c>
      <c r="F3" s="4" t="str">
        <f>VLOOKUP(A3,HOP!A:C,3,0)</f>
        <v>2487986</v>
      </c>
      <c r="G3" s="4">
        <f t="shared" ref="G3:G9" si="0">D3-E3</f>
        <v>0</v>
      </c>
      <c r="H3" s="4" t="str">
        <f t="shared" ref="H3:H9" si="1">$H$1&amp;F3</f>
        <v>，2487986</v>
      </c>
      <c r="I3" s="4" t="str">
        <f>VLOOKUP(A3,HOP!A:U,21,0)</f>
        <v>直连</v>
      </c>
    </row>
    <row r="4" s="4" customFormat="1" spans="1:9">
      <c r="A4" s="5">
        <v>17733874029</v>
      </c>
      <c r="B4" s="6">
        <v>44649</v>
      </c>
      <c r="C4" s="6">
        <v>44650</v>
      </c>
      <c r="D4" s="4">
        <v>174.42</v>
      </c>
      <c r="E4" s="4" t="str">
        <f>VLOOKUP(A4,HOP!A:L,12,0)</f>
        <v>174.42</v>
      </c>
      <c r="F4" s="4" t="str">
        <f>VLOOKUP(A4,HOP!A:C,3,0)</f>
        <v>2488158</v>
      </c>
      <c r="G4" s="4">
        <f t="shared" si="0"/>
        <v>0</v>
      </c>
      <c r="H4" s="4" t="str">
        <f t="shared" si="1"/>
        <v>，2488158</v>
      </c>
      <c r="I4" s="4" t="str">
        <f>VLOOKUP(A4,HOP!A:U,21,0)</f>
        <v>直连</v>
      </c>
    </row>
    <row r="5" s="4" customFormat="1" spans="1:9">
      <c r="A5" s="5">
        <v>17734575018</v>
      </c>
      <c r="B5" s="6">
        <v>44649</v>
      </c>
      <c r="C5" s="6">
        <v>44650</v>
      </c>
      <c r="D5" s="4">
        <v>541.62</v>
      </c>
      <c r="E5" s="4" t="str">
        <f>VLOOKUP(A5,HOP!A:L,12,0)</f>
        <v>541.62</v>
      </c>
      <c r="F5" s="4" t="str">
        <f>VLOOKUP(A5,HOP!A:C,3,0)</f>
        <v>2488659</v>
      </c>
      <c r="G5" s="4">
        <f t="shared" si="0"/>
        <v>0</v>
      </c>
      <c r="H5" s="4" t="str">
        <f t="shared" si="1"/>
        <v>，2488659</v>
      </c>
      <c r="I5" s="4" t="str">
        <f>VLOOKUP(A5,HOP!A:U,21,0)</f>
        <v>直连</v>
      </c>
    </row>
    <row r="6" s="4" customFormat="1" spans="1:9">
      <c r="A6" s="5">
        <v>17734715740</v>
      </c>
      <c r="B6" s="6">
        <v>44649</v>
      </c>
      <c r="C6" s="6">
        <v>44650</v>
      </c>
      <c r="D6" s="4">
        <v>124.44</v>
      </c>
      <c r="E6" s="4" t="str">
        <f>VLOOKUP(A6,HOP!A:L,12,0)</f>
        <v>124.44</v>
      </c>
      <c r="F6" s="4" t="str">
        <f>VLOOKUP(A6,HOP!A:C,3,0)</f>
        <v>2488764</v>
      </c>
      <c r="G6" s="4">
        <f t="shared" si="0"/>
        <v>0</v>
      </c>
      <c r="H6" s="4" t="str">
        <f t="shared" si="1"/>
        <v>，2488764</v>
      </c>
      <c r="I6" s="4" t="str">
        <f>VLOOKUP(A6,HOP!A:U,21,0)</f>
        <v>直连</v>
      </c>
    </row>
    <row r="7" s="4" customFormat="1" spans="1:9">
      <c r="A7" s="5">
        <v>17734878417</v>
      </c>
      <c r="B7" s="6">
        <v>44649</v>
      </c>
      <c r="C7" s="6">
        <v>44650</v>
      </c>
      <c r="D7" s="4">
        <v>341.7</v>
      </c>
      <c r="E7" s="4" t="str">
        <f>VLOOKUP(A7,HOP!A:L,12,0)</f>
        <v>341.70</v>
      </c>
      <c r="F7" s="4" t="str">
        <f>VLOOKUP(A7,HOP!A:C,3,0)</f>
        <v>2488906</v>
      </c>
      <c r="G7" s="4">
        <f t="shared" si="0"/>
        <v>0</v>
      </c>
      <c r="H7" s="4" t="str">
        <f t="shared" si="1"/>
        <v>，2488906</v>
      </c>
      <c r="I7" s="4" t="str">
        <f>VLOOKUP(A7,HOP!A:U,21,0)</f>
        <v>直连</v>
      </c>
    </row>
    <row r="8" s="4" customFormat="1" spans="1:9">
      <c r="A8" s="5">
        <v>17734930479</v>
      </c>
      <c r="B8" s="6">
        <v>44649</v>
      </c>
      <c r="C8" s="6">
        <v>44650</v>
      </c>
      <c r="D8" s="4">
        <v>249.69</v>
      </c>
      <c r="E8" s="4" t="str">
        <f>VLOOKUP(A8,HOP!A:L,12,0)</f>
        <v>249.69</v>
      </c>
      <c r="F8" s="4" t="str">
        <f>VLOOKUP(A8,HOP!A:C,3,0)</f>
        <v>2488937</v>
      </c>
      <c r="G8" s="4">
        <f t="shared" si="0"/>
        <v>0</v>
      </c>
      <c r="H8" s="4" t="str">
        <f t="shared" si="1"/>
        <v>，2488937</v>
      </c>
      <c r="I8" s="4" t="str">
        <f>VLOOKUP(A8,HOP!A:U,21,0)</f>
        <v>直连</v>
      </c>
    </row>
    <row r="9" s="4" customFormat="1" spans="1:9">
      <c r="A9" s="5">
        <v>17734930954</v>
      </c>
      <c r="B9" s="6">
        <v>44649</v>
      </c>
      <c r="C9" s="6">
        <v>44650</v>
      </c>
      <c r="D9" s="4">
        <v>249.69</v>
      </c>
      <c r="E9" s="4" t="str">
        <f>VLOOKUP(A9,HOP!A:L,12,0)</f>
        <v>249.69</v>
      </c>
      <c r="F9" s="4" t="str">
        <f>VLOOKUP(A9,HOP!A:C,3,0)</f>
        <v>2488938</v>
      </c>
      <c r="G9" s="4">
        <f t="shared" si="0"/>
        <v>0</v>
      </c>
      <c r="H9" s="4" t="str">
        <f t="shared" si="1"/>
        <v>，2488938</v>
      </c>
      <c r="I9" s="4" t="str">
        <f>VLOOKUP(A9,HOP!A:U,21,0)</f>
        <v>直连</v>
      </c>
    </row>
    <row r="11" spans="4:4">
      <c r="D11" s="4">
        <f>SUM(D2:D10)</f>
        <v>2457.19</v>
      </c>
    </row>
    <row r="16" spans="1:1">
      <c r="A16" s="4" t="s">
        <v>67</v>
      </c>
    </row>
    <row r="17" spans="1:1">
      <c r="A17" s="4" t="s">
        <v>68</v>
      </c>
    </row>
    <row r="18" spans="1:1">
      <c r="A18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</row>
    <row r="2" s="1" customFormat="1" spans="1:21">
      <c r="A2" s="3">
        <v>17734930954</v>
      </c>
      <c r="B2" s="1" t="s">
        <v>88</v>
      </c>
      <c r="C2" s="1" t="s">
        <v>89</v>
      </c>
      <c r="D2" s="1" t="s">
        <v>90</v>
      </c>
      <c r="E2" s="1" t="s">
        <v>65</v>
      </c>
      <c r="F2" s="1" t="s">
        <v>88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</row>
    <row r="3" s="1" customFormat="1" spans="1:21">
      <c r="A3" s="3">
        <v>17734930479</v>
      </c>
      <c r="B3" s="1" t="s">
        <v>88</v>
      </c>
      <c r="C3" s="1" t="s">
        <v>103</v>
      </c>
      <c r="D3" s="1" t="s">
        <v>90</v>
      </c>
      <c r="E3" s="1" t="s">
        <v>62</v>
      </c>
      <c r="F3" s="1" t="s">
        <v>88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93</v>
      </c>
      <c r="L3" s="1" t="s">
        <v>93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104</v>
      </c>
      <c r="S3" s="1" t="s">
        <v>100</v>
      </c>
      <c r="T3" s="1" t="s">
        <v>101</v>
      </c>
      <c r="U3" s="1" t="s">
        <v>102</v>
      </c>
    </row>
    <row r="4" s="1" customFormat="1" spans="1:21">
      <c r="A4" s="3">
        <v>17734878417</v>
      </c>
      <c r="B4" s="1" t="s">
        <v>88</v>
      </c>
      <c r="C4" s="1" t="s">
        <v>105</v>
      </c>
      <c r="D4" s="1" t="s">
        <v>106</v>
      </c>
      <c r="E4" s="1" t="s">
        <v>58</v>
      </c>
      <c r="F4" s="1" t="s">
        <v>88</v>
      </c>
      <c r="G4" s="1" t="s">
        <v>91</v>
      </c>
      <c r="H4" s="1" t="s">
        <v>92</v>
      </c>
      <c r="I4" s="1" t="s">
        <v>107</v>
      </c>
      <c r="J4" s="1" t="s">
        <v>94</v>
      </c>
      <c r="K4" s="1" t="s">
        <v>107</v>
      </c>
      <c r="L4" s="1" t="s">
        <v>107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108</v>
      </c>
      <c r="S4" s="1" t="s">
        <v>100</v>
      </c>
      <c r="T4" s="1" t="s">
        <v>101</v>
      </c>
      <c r="U4" s="1" t="s">
        <v>102</v>
      </c>
    </row>
    <row r="5" s="1" customFormat="1" spans="1:21">
      <c r="A5" s="3">
        <v>17734715740</v>
      </c>
      <c r="B5" s="1" t="s">
        <v>88</v>
      </c>
      <c r="C5" s="1" t="s">
        <v>109</v>
      </c>
      <c r="D5" s="1" t="s">
        <v>110</v>
      </c>
      <c r="E5" s="1" t="s">
        <v>54</v>
      </c>
      <c r="F5" s="1" t="s">
        <v>88</v>
      </c>
      <c r="G5" s="1" t="s">
        <v>91</v>
      </c>
      <c r="H5" s="1" t="s">
        <v>92</v>
      </c>
      <c r="I5" s="1" t="s">
        <v>111</v>
      </c>
      <c r="J5" s="1" t="s">
        <v>94</v>
      </c>
      <c r="K5" s="1" t="s">
        <v>111</v>
      </c>
      <c r="L5" s="1" t="s">
        <v>111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112</v>
      </c>
      <c r="S5" s="1" t="s">
        <v>100</v>
      </c>
      <c r="T5" s="1" t="s">
        <v>101</v>
      </c>
      <c r="U5" s="1" t="s">
        <v>102</v>
      </c>
    </row>
    <row r="6" s="1" customFormat="1" spans="1:21">
      <c r="A6" s="3">
        <v>17734575018</v>
      </c>
      <c r="B6" s="1" t="s">
        <v>88</v>
      </c>
      <c r="C6" s="1" t="s">
        <v>113</v>
      </c>
      <c r="D6" s="1" t="s">
        <v>114</v>
      </c>
      <c r="E6" s="1" t="s">
        <v>49</v>
      </c>
      <c r="F6" s="1" t="s">
        <v>88</v>
      </c>
      <c r="G6" s="1" t="s">
        <v>91</v>
      </c>
      <c r="H6" s="1" t="s">
        <v>92</v>
      </c>
      <c r="I6" s="1" t="s">
        <v>115</v>
      </c>
      <c r="J6" s="1" t="s">
        <v>94</v>
      </c>
      <c r="K6" s="1" t="s">
        <v>115</v>
      </c>
      <c r="L6" s="1" t="s">
        <v>115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116</v>
      </c>
      <c r="S6" s="1" t="s">
        <v>100</v>
      </c>
      <c r="T6" s="1" t="s">
        <v>101</v>
      </c>
      <c r="U6" s="1" t="s">
        <v>102</v>
      </c>
    </row>
    <row r="7" s="1" customFormat="1" spans="1:21">
      <c r="A7" s="3">
        <v>17733874029</v>
      </c>
      <c r="B7" s="1" t="s">
        <v>88</v>
      </c>
      <c r="C7" s="1" t="s">
        <v>117</v>
      </c>
      <c r="D7" s="1" t="s">
        <v>118</v>
      </c>
      <c r="E7" s="1" t="s">
        <v>44</v>
      </c>
      <c r="F7" s="1" t="s">
        <v>88</v>
      </c>
      <c r="G7" s="1" t="s">
        <v>91</v>
      </c>
      <c r="H7" s="1" t="s">
        <v>92</v>
      </c>
      <c r="I7" s="1" t="s">
        <v>119</v>
      </c>
      <c r="J7" s="1" t="s">
        <v>94</v>
      </c>
      <c r="K7" s="1" t="s">
        <v>119</v>
      </c>
      <c r="L7" s="1" t="s">
        <v>119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120</v>
      </c>
      <c r="S7" s="1" t="s">
        <v>100</v>
      </c>
      <c r="T7" s="1" t="s">
        <v>101</v>
      </c>
      <c r="U7" s="1" t="s">
        <v>102</v>
      </c>
    </row>
    <row r="8" s="1" customFormat="1" spans="1:21">
      <c r="A8" s="3">
        <v>17733372542</v>
      </c>
      <c r="B8" s="1" t="s">
        <v>88</v>
      </c>
      <c r="C8" s="1" t="s">
        <v>121</v>
      </c>
      <c r="D8" s="1" t="s">
        <v>122</v>
      </c>
      <c r="E8" s="1" t="s">
        <v>40</v>
      </c>
      <c r="F8" s="1" t="s">
        <v>88</v>
      </c>
      <c r="G8" s="1" t="s">
        <v>91</v>
      </c>
      <c r="H8" s="1" t="s">
        <v>92</v>
      </c>
      <c r="I8" s="1" t="s">
        <v>123</v>
      </c>
      <c r="J8" s="1" t="s">
        <v>94</v>
      </c>
      <c r="K8" s="1" t="s">
        <v>123</v>
      </c>
      <c r="L8" s="1" t="s">
        <v>123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98</v>
      </c>
      <c r="R8" s="1" t="s">
        <v>124</v>
      </c>
      <c r="S8" s="1" t="s">
        <v>100</v>
      </c>
      <c r="T8" s="1" t="s">
        <v>101</v>
      </c>
      <c r="U8" s="1" t="s">
        <v>102</v>
      </c>
    </row>
    <row r="9" s="1" customFormat="1" spans="1:21">
      <c r="A9" s="3">
        <v>17727607886</v>
      </c>
      <c r="B9" s="1" t="s">
        <v>125</v>
      </c>
      <c r="C9" s="1" t="s">
        <v>126</v>
      </c>
      <c r="D9" s="1" t="s">
        <v>127</v>
      </c>
      <c r="E9" s="1" t="s">
        <v>31</v>
      </c>
      <c r="F9" s="1" t="s">
        <v>125</v>
      </c>
      <c r="G9" s="1" t="s">
        <v>91</v>
      </c>
      <c r="H9" s="1" t="s">
        <v>92</v>
      </c>
      <c r="I9" s="1" t="s">
        <v>128</v>
      </c>
      <c r="J9" s="1" t="s">
        <v>94</v>
      </c>
      <c r="K9" s="1" t="s">
        <v>128</v>
      </c>
      <c r="L9" s="1" t="s">
        <v>128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98</v>
      </c>
      <c r="R9" s="1" t="s">
        <v>129</v>
      </c>
      <c r="S9" s="1" t="s">
        <v>100</v>
      </c>
      <c r="T9" s="1" t="s">
        <v>101</v>
      </c>
      <c r="U9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2022-04-02T01:18:11Z</dcterms:created>
  <dcterms:modified xsi:type="dcterms:W3CDTF">2022-04-02T01:22:03Z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2FB61A79FF364AD9B2F3EF94E2774073</vt:lpwstr>
  </property>
  <property fmtid="{D5CDD505-2E9C-101B-9397-08002B2CF9AE}" pid="3" name="KSOProductBuildVer">
    <vt:lpwstr>2052-11.1.0.11365</vt:lpwstr>
  </property>
</Properties>
</file>