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<sst xmlns="http://schemas.openxmlformats.org/spreadsheetml/2006/main" count="309" uniqueCount="143">
  <si>
    <t>去哪儿网酒店预付对账单</t>
  </si>
  <si>
    <t>供应商名称：</t>
  </si>
  <si>
    <t>遇见时光</t>
  </si>
  <si>
    <t>结算周期：</t>
  </si>
  <si>
    <t>2022-04-01至2022-04-02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</si>
  <si>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</si>
  <si>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</si>
  <si>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</si>
  <si>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</si>
  <si>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</si>
  <si>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</si>
  <si>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</si>
  <si>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</si>
  <si>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</si>
  <si>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</si>
  <si>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</si>
  <si>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</si>
  <si>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</si>
  <si>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</si>
  <si>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</si>
  <si>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¥277.00</t>
  </si>
  <si>
    <t>¥37.00</t>
  </si>
  <si>
    <t>¥240.00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</si>
  <si>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</si>
  <si>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</si>
  <si>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</si>
  <si>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</si>
  <si>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</si>
  <si>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</si>
  <si>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</si>
  <si>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</si>
  <si>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</si>
  <si>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</si>
  <si>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</si>
  <si>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</si>
  <si>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</si>
  <si>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</si>
  <si>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</si>
  <si>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</si>
  <si>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</si>
  <si>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</si>
  <si>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</si>
  <si>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</si>
  <si>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</si>
  <si>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</si>
  <si>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</si>
  <si>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</si>
  <si>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</si>
  <si>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</si>
  <si>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</si>
  <si>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</si>
  <si>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</si>
  <si>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</si>
  <si>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</si>
  <si>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</si>
  <si>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</si>
  <si>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</si>
  <si>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</si>
  <si>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</si>
  <si>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</si>
  <si>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</si>
  <si>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</si>
  <si>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</si>
  <si>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</si>
  <si>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</si>
  <si>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</si>
  <si>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</si>
  <si>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</si>
  <si>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</si>
  <si>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102954405991</t>
  </si>
  <si>
    <t>酒店预付</t>
  </si>
  <si>
    <t>否</t>
  </si>
  <si>
    <t>普通</t>
  </si>
  <si>
    <t>288660442</t>
  </si>
  <si>
    <t>宁波裕家精品酒店</t>
  </si>
  <si>
    <t>1616855</t>
  </si>
  <si>
    <t>刘卓生</t>
  </si>
  <si>
    <t>2022-04-01</t>
  </si>
  <si>
    <t>2022-04-02</t>
  </si>
  <si>
    <t>¥140.00</t>
  </si>
  <si>
    <t>¥19.00</t>
  </si>
  <si>
    <t>¥121.00</t>
  </si>
  <si>
    <t>豪华家庭房</t>
  </si>
  <si>
    <t>WEBSITE</t>
  </si>
  <si>
    <t>102954926576</t>
  </si>
  <si>
    <t>291211606</t>
  </si>
  <si>
    <t>清远军威酒店</t>
  </si>
  <si>
    <t>刘东</t>
  </si>
  <si>
    <t>¥137.00</t>
  </si>
  <si>
    <t>¥18.00</t>
  </si>
  <si>
    <t>¥119.00</t>
  </si>
  <si>
    <t>蜜月房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</si>
  <si>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</si>
  <si>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</si>
  <si>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</si>
  <si>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</si>
  <si>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</si>
  <si>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</si>
  <si>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</si>
  <si>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</si>
  <si>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</si>
  <si>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</si>
  <si>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</si>
  <si>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A220406113838481</t>
  </si>
  <si>
    <r>
      <t>总计：</t>
    </r>
    <r>
      <rPr>
        <sz val="10"/>
        <rFont val="Arial"/>
        <charset val="134"/>
      </rPr>
      <t>240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</si>
  <si>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</si>
  <si>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</si>
  <si>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</si>
  <si>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</si>
  <si>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</si>
  <si>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</si>
  <si>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</si>
  <si>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</si>
  <si>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</si>
  <si>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</si>
  <si>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</si>
  <si>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</si>
  <si>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</si>
  <si>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</si>
  <si>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</si>
  <si>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</si>
  <si>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</si>
  <si>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102955194675</t>
  </si>
  <si>
    <t>2494605</t>
  </si>
  <si>
    <t>天城商务宾馆(萍乡火车站店)</t>
  </si>
  <si>
    <t>田涛</t>
  </si>
  <si>
    <t>2022-04-03</t>
  </si>
  <si>
    <t>--</t>
  </si>
  <si>
    <t>73.00</t>
  </si>
  <si>
    <t>RMB</t>
  </si>
  <si>
    <t>0</t>
  </si>
  <si>
    <t>0.00</t>
  </si>
  <si>
    <t>龙卷风国内直连</t>
  </si>
  <si>
    <t>2213</t>
  </si>
  <si>
    <t>2022-04-02 17:49:36</t>
  </si>
  <si>
    <t>汇智国际旅游发展有限公司</t>
  </si>
  <si>
    <t>直连</t>
  </si>
  <si>
    <t>2493963</t>
  </si>
  <si>
    <t>119.00</t>
  </si>
  <si>
    <t>2022-04-01 21:12:43</t>
  </si>
  <si>
    <t>2493556</t>
  </si>
  <si>
    <t>121.00</t>
  </si>
  <si>
    <t>2022-04-01 17:52:05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</si>
</sst>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6" borderId="10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21" borderId="12" applyNumberFormat="0" applyFon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9" fillId="27" borderId="13" applyNumberFormat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32" fillId="27" borderId="10" applyNumberFormat="0" applyAlignment="0" applyProtection="0">
      <alignment vertical="center"/>
    </xf>
    <xf numFmtId="0" fontId="31" fillId="33" borderId="15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"/>
  <sheetViews>
    <sheetView topLeftCell="U1" workbookViewId="0">
      <selection activeCell="U1" sqref="$A1:$XFD1048576"/>
    </sheetView>
  </sheetViews>
  <sheetFormatPr defaultColWidth="9.14285714285714" defaultRowHeight="12.75" outlineLevelRow="3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77</v>
      </c>
      <c r="P2" s="7" t="s">
        <v>78</v>
      </c>
      <c r="Q2" s="7"/>
      <c r="R2" s="11" t="s">
        <v>79</v>
      </c>
      <c r="S2" s="12" t="s">
        <v>19</v>
      </c>
      <c r="T2" s="7"/>
      <c r="U2" s="11" t="s">
        <v>19</v>
      </c>
      <c r="V2" s="11" t="s">
        <v>79</v>
      </c>
      <c r="W2" s="12" t="s">
        <v>80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6" t="s">
        <v>84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85</v>
      </c>
      <c r="H3" s="7" t="s">
        <v>86</v>
      </c>
      <c r="I3" s="7" t="s">
        <v>75</v>
      </c>
      <c r="J3" s="7" t="s">
        <v>2</v>
      </c>
      <c r="K3" s="7" t="s">
        <v>87</v>
      </c>
      <c r="L3" s="7">
        <v>1</v>
      </c>
      <c r="M3" s="7">
        <v>1</v>
      </c>
      <c r="N3" s="7" t="s">
        <v>77</v>
      </c>
      <c r="O3" s="7" t="s">
        <v>77</v>
      </c>
      <c r="P3" s="7" t="s">
        <v>78</v>
      </c>
      <c r="Q3" s="7"/>
      <c r="R3" s="11" t="s">
        <v>88</v>
      </c>
      <c r="S3" s="12" t="s">
        <v>19</v>
      </c>
      <c r="T3" s="7"/>
      <c r="U3" s="11" t="s">
        <v>19</v>
      </c>
      <c r="V3" s="11" t="s">
        <v>88</v>
      </c>
      <c r="W3" s="12" t="s">
        <v>89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90</v>
      </c>
      <c r="AD3" t="s">
        <v>6</v>
      </c>
      <c r="AE3" t="s">
        <v>91</v>
      </c>
      <c r="AF3" t="s">
        <v>83</v>
      </c>
      <c r="AG3" t="s">
        <v>71</v>
      </c>
      <c r="AH3" t="s">
        <v>19</v>
      </c>
    </row>
    <row r="4" customHeight="1" spans="1:32">
      <c r="A4" s="10" t="s">
        <v>92</v>
      </c>
      <c r="B4" s="10"/>
      <c r="C4" s="10" t="s">
        <v>93</v>
      </c>
      <c r="D4" s="10"/>
      <c r="E4" s="10"/>
      <c r="F4" s="10"/>
      <c r="G4" s="10" t="s">
        <v>93</v>
      </c>
      <c r="H4" s="10" t="s">
        <v>93</v>
      </c>
      <c r="I4" s="10" t="s">
        <v>93</v>
      </c>
      <c r="J4" s="10" t="s">
        <v>93</v>
      </c>
      <c r="K4" s="10" t="s">
        <v>93</v>
      </c>
      <c r="L4" s="10" t="s">
        <v>93</v>
      </c>
      <c r="M4" s="10" t="s">
        <v>93</v>
      </c>
      <c r="N4" s="10" t="s">
        <v>93</v>
      </c>
      <c r="O4" s="10" t="s">
        <v>93</v>
      </c>
      <c r="P4" s="10" t="s">
        <v>93</v>
      </c>
      <c r="Q4" s="10"/>
      <c r="R4" s="13" t="s">
        <v>20</v>
      </c>
      <c r="S4" s="13" t="s">
        <v>19</v>
      </c>
      <c r="T4" s="10" t="s">
        <v>93</v>
      </c>
      <c r="U4" s="13"/>
      <c r="V4" s="13" t="s">
        <v>20</v>
      </c>
      <c r="W4" s="13" t="s">
        <v>21</v>
      </c>
      <c r="X4" s="13"/>
      <c r="Y4" s="13"/>
      <c r="Z4" s="13"/>
      <c r="AA4" s="10"/>
      <c r="AB4" s="13"/>
      <c r="AC4" s="10"/>
      <c r="AD4" s="10" t="s">
        <v>93</v>
      </c>
      <c r="AE4" s="10"/>
      <c r="AF4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94</v>
      </c>
      <c r="B1" s="4" t="s">
        <v>95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96</v>
      </c>
      <c r="H1" s="4" t="s">
        <v>97</v>
      </c>
      <c r="I1" s="4" t="s">
        <v>13</v>
      </c>
      <c r="J1" s="4" t="s">
        <v>17</v>
      </c>
      <c r="K1" s="4" t="s">
        <v>18</v>
      </c>
      <c r="L1" s="9" t="s">
        <v>98</v>
      </c>
      <c r="M1" s="4" t="s">
        <v>99</v>
      </c>
      <c r="N1" s="4" t="s">
        <v>100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101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A9" sqref="A9:A1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102</v>
      </c>
    </row>
    <row r="2" ht="14.25" customHeight="1" spans="1:9">
      <c r="A2" s="6" t="s">
        <v>69</v>
      </c>
      <c r="B2" s="7" t="s">
        <v>77</v>
      </c>
      <c r="C2" s="7" t="s">
        <v>78</v>
      </c>
      <c r="D2" s="3">
        <v>121</v>
      </c>
      <c r="E2" t="str">
        <f>VLOOKUP(A2,HOP!A:L,12,0)</f>
        <v>121.00</v>
      </c>
      <c r="F2" t="str">
        <f>VLOOKUP(A2,HOP!A:C,3,0)</f>
        <v>2493556</v>
      </c>
      <c r="G2">
        <f>D2-E2</f>
        <v>0</v>
      </c>
      <c r="H2" t="str">
        <f>$H$1&amp;F2</f>
        <v>，2493556</v>
      </c>
      <c r="I2" t="str">
        <f>VLOOKUP(A2,HOP!A:U,21,0)</f>
        <v>直连</v>
      </c>
    </row>
    <row r="3" ht="14.25" customHeight="1" spans="1:9">
      <c r="A3" s="6" t="s">
        <v>84</v>
      </c>
      <c r="B3" s="7" t="s">
        <v>77</v>
      </c>
      <c r="C3" s="7" t="s">
        <v>78</v>
      </c>
      <c r="D3" s="3">
        <v>119</v>
      </c>
      <c r="E3" t="str">
        <f>VLOOKUP(A3,HOP!A:L,12,0)</f>
        <v>119.00</v>
      </c>
      <c r="F3" t="str">
        <f>VLOOKUP(A3,HOP!A:C,3,0)</f>
        <v>2493963</v>
      </c>
      <c r="G3">
        <f>D3-E3</f>
        <v>0</v>
      </c>
      <c r="H3" t="str">
        <f>$H$1&amp;F3</f>
        <v>，2493963</v>
      </c>
      <c r="I3" t="str">
        <f>VLOOKUP(A3,HOP!A:U,21,0)</f>
        <v>直连</v>
      </c>
    </row>
    <row r="5" spans="4:4">
      <c r="D5" s="3">
        <f>SUM(D2:D4)</f>
        <v>240</v>
      </c>
    </row>
    <row r="6" ht="14.25" spans="4:4">
      <c r="D6" s="8" t="s">
        <v>22</v>
      </c>
    </row>
    <row r="9" spans="1:1">
      <c r="A9" t="s">
        <v>103</v>
      </c>
    </row>
    <row r="10" spans="1:1">
      <c r="A10" s="5" t="s">
        <v>104</v>
      </c>
    </row>
  </sheetData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"/>
  <sheetViews>
    <sheetView workbookViewId="0">
      <selection activeCell="D1" sqref="D$1:D$1048576"/>
    </sheetView>
  </sheetViews>
  <sheetFormatPr defaultColWidth="9.14285714285714" defaultRowHeight="12.75" outlineLevelRow="3"/>
  <cols>
    <col min="1" max="16383" width="9.14285714285714" style="1"/>
  </cols>
  <sheetData>
    <row r="1" s="1" customFormat="1" spans="1:21">
      <c r="A1" s="2" t="s">
        <v>105</v>
      </c>
      <c r="B1" s="2" t="s">
        <v>106</v>
      </c>
      <c r="C1" s="2" t="s">
        <v>107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108</v>
      </c>
      <c r="I1" s="2" t="s">
        <v>109</v>
      </c>
      <c r="J1" s="2" t="s">
        <v>110</v>
      </c>
      <c r="K1" s="2" t="s">
        <v>111</v>
      </c>
      <c r="L1" s="2" t="s">
        <v>112</v>
      </c>
      <c r="M1" s="2" t="s">
        <v>113</v>
      </c>
      <c r="N1" s="2" t="s">
        <v>114</v>
      </c>
      <c r="O1" s="2" t="s">
        <v>115</v>
      </c>
      <c r="P1" s="2" t="s">
        <v>116</v>
      </c>
      <c r="Q1" s="2" t="s">
        <v>117</v>
      </c>
      <c r="R1" s="2" t="s">
        <v>118</v>
      </c>
      <c r="S1" s="2" t="s">
        <v>119</v>
      </c>
      <c r="T1" s="2" t="s">
        <v>120</v>
      </c>
      <c r="U1" s="2" t="s">
        <v>121</v>
      </c>
    </row>
    <row r="2" s="1" customFormat="1" spans="1:21">
      <c r="A2" s="1" t="s">
        <v>122</v>
      </c>
      <c r="B2" s="1" t="s">
        <v>78</v>
      </c>
      <c r="C2" s="1" t="s">
        <v>123</v>
      </c>
      <c r="D2" s="1" t="s">
        <v>124</v>
      </c>
      <c r="E2" s="1" t="s">
        <v>125</v>
      </c>
      <c r="F2" s="1" t="s">
        <v>78</v>
      </c>
      <c r="G2" s="1" t="s">
        <v>126</v>
      </c>
      <c r="H2" s="1" t="s">
        <v>127</v>
      </c>
      <c r="I2" s="1" t="s">
        <v>128</v>
      </c>
      <c r="J2" s="1" t="s">
        <v>129</v>
      </c>
      <c r="K2" s="1" t="s">
        <v>128</v>
      </c>
      <c r="L2" s="1" t="s">
        <v>128</v>
      </c>
      <c r="M2" s="1" t="s">
        <v>130</v>
      </c>
      <c r="N2" s="1" t="s">
        <v>130</v>
      </c>
      <c r="O2" s="1" t="s">
        <v>131</v>
      </c>
      <c r="P2" s="1" t="s">
        <v>132</v>
      </c>
      <c r="Q2" s="1" t="s">
        <v>133</v>
      </c>
      <c r="R2" s="1" t="s">
        <v>134</v>
      </c>
      <c r="S2" s="1" t="s">
        <v>71</v>
      </c>
      <c r="T2" s="1" t="s">
        <v>135</v>
      </c>
      <c r="U2" s="1" t="s">
        <v>136</v>
      </c>
    </row>
    <row r="3" s="1" customFormat="1" spans="1:21">
      <c r="A3" s="1" t="s">
        <v>84</v>
      </c>
      <c r="B3" s="1" t="s">
        <v>77</v>
      </c>
      <c r="C3" s="1" t="s">
        <v>137</v>
      </c>
      <c r="D3" s="1" t="s">
        <v>86</v>
      </c>
      <c r="E3" s="1" t="s">
        <v>87</v>
      </c>
      <c r="F3" s="1" t="s">
        <v>77</v>
      </c>
      <c r="G3" s="1" t="s">
        <v>78</v>
      </c>
      <c r="H3" s="1" t="s">
        <v>127</v>
      </c>
      <c r="I3" s="1" t="s">
        <v>138</v>
      </c>
      <c r="J3" s="1" t="s">
        <v>129</v>
      </c>
      <c r="K3" s="1" t="s">
        <v>138</v>
      </c>
      <c r="L3" s="1" t="s">
        <v>138</v>
      </c>
      <c r="M3" s="1" t="s">
        <v>130</v>
      </c>
      <c r="N3" s="1" t="s">
        <v>130</v>
      </c>
      <c r="O3" s="1" t="s">
        <v>131</v>
      </c>
      <c r="P3" s="1" t="s">
        <v>132</v>
      </c>
      <c r="Q3" s="1" t="s">
        <v>133</v>
      </c>
      <c r="R3" s="1" t="s">
        <v>139</v>
      </c>
      <c r="S3" s="1" t="s">
        <v>71</v>
      </c>
      <c r="T3" s="1" t="s">
        <v>135</v>
      </c>
      <c r="U3" s="1" t="s">
        <v>136</v>
      </c>
    </row>
    <row r="4" s="1" customFormat="1" spans="1:21">
      <c r="A4" s="1" t="s">
        <v>69</v>
      </c>
      <c r="B4" s="1" t="s">
        <v>77</v>
      </c>
      <c r="C4" s="1" t="s">
        <v>140</v>
      </c>
      <c r="D4" s="1" t="s">
        <v>74</v>
      </c>
      <c r="E4" s="1" t="s">
        <v>76</v>
      </c>
      <c r="F4" s="1" t="s">
        <v>77</v>
      </c>
      <c r="G4" s="1" t="s">
        <v>78</v>
      </c>
      <c r="H4" s="1" t="s">
        <v>127</v>
      </c>
      <c r="I4" s="1" t="s">
        <v>141</v>
      </c>
      <c r="J4" s="1" t="s">
        <v>129</v>
      </c>
      <c r="K4" s="1" t="s">
        <v>141</v>
      </c>
      <c r="L4" s="1" t="s">
        <v>141</v>
      </c>
      <c r="M4" s="1" t="s">
        <v>130</v>
      </c>
      <c r="N4" s="1" t="s">
        <v>130</v>
      </c>
      <c r="O4" s="1" t="s">
        <v>131</v>
      </c>
      <c r="P4" s="1" t="s">
        <v>132</v>
      </c>
      <c r="Q4" s="1" t="s">
        <v>133</v>
      </c>
      <c r="R4" s="1" t="s">
        <v>142</v>
      </c>
      <c r="S4" s="1" t="s">
        <v>71</v>
      </c>
      <c r="T4" s="1" t="s">
        <v>135</v>
      </c>
      <c r="U4" s="1" t="s">
        <v>136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2022-04-06T03:37:22Z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0BD5F367C3D742C9BAC25858CD8194C1</vt:lpwstr>
  </property>
</Properties>
</file>