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对账!$A$1:$I$15</definedName>
  </definedNames>
  <calcPr calcId="144525"/>
</workbook>
</file>

<file path=xl/sharedStrings.xml><?xml version="1.0" encoding="utf-8"?>
<sst xmlns="http://schemas.openxmlformats.org/spreadsheetml/2006/main" count="826" uniqueCount="230">
  <si>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</si>
  <si>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</si>
  <si>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</si>
  <si>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</si>
  <si>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</si>
  <si>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</si>
  <si>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</si>
  <si>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</si>
  <si>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</si>
  <si>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20220328-20220403</t>
  </si>
  <si>
    <t>广州汇登信息科技有限公司（预付）</t>
  </si>
  <si>
    <t>4368148</t>
  </si>
  <si>
    <t>6103.59</t>
  </si>
  <si>
    <t>-315.03</t>
  </si>
  <si>
    <t>-852.00</t>
  </si>
  <si>
    <t>0.00</t>
  </si>
  <si>
    <t>4936.56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</si>
  <si>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</si>
  <si>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</si>
  <si>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</si>
  <si>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</si>
  <si>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</si>
  <si>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</si>
  <si>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</si>
  <si>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</si>
  <si>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</si>
  <si>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</si>
  <si>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</si>
  <si>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</si>
  <si>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</si>
  <si>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</si>
  <si>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</si>
  <si>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</si>
  <si>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4872905506329545411</t>
  </si>
  <si>
    <t>贵阳溪山里酒店</t>
  </si>
  <si>
    <t>贵阳市</t>
  </si>
  <si>
    <t>本期应结</t>
  </si>
  <si>
    <t>2022-03-27~2022-03-28</t>
  </si>
  <si>
    <t>高级大床房</t>
  </si>
  <si>
    <t>徐娜</t>
  </si>
  <si>
    <t>1</t>
  </si>
  <si>
    <t>底价结算</t>
  </si>
  <si>
    <t>302.90</t>
  </si>
  <si>
    <t>362.90</t>
  </si>
  <si>
    <t>33.10</t>
  </si>
  <si>
    <t>-60.00</t>
  </si>
  <si>
    <t/>
  </si>
  <si>
    <t>178504</t>
  </si>
  <si>
    <t>4872905504719072111</t>
  </si>
  <si>
    <t>高级精致房</t>
  </si>
  <si>
    <t>杨庆伟</t>
  </si>
  <si>
    <t>314.83</t>
  </si>
  <si>
    <t>353.83</t>
  </si>
  <si>
    <t>34.17</t>
  </si>
  <si>
    <t>-39.00</t>
  </si>
  <si>
    <t>178500</t>
  </si>
  <si>
    <t>4872905508322503258</t>
  </si>
  <si>
    <t>2022-03-28~2022-03-29</t>
  </si>
  <si>
    <t>许双</t>
  </si>
  <si>
    <t>178536</t>
  </si>
  <si>
    <t>4872905506824362691</t>
  </si>
  <si>
    <t>320.93</t>
  </si>
  <si>
    <t>360.93</t>
  </si>
  <si>
    <t>35.07</t>
  </si>
  <si>
    <t>-40.00</t>
  </si>
  <si>
    <t>4872905507160359578</t>
  </si>
  <si>
    <t>柯兵波,邱葆华</t>
  </si>
  <si>
    <t>2</t>
  </si>
  <si>
    <t>605.80</t>
  </si>
  <si>
    <t>725.80</t>
  </si>
  <si>
    <t>66.20</t>
  </si>
  <si>
    <t>-120.00</t>
  </si>
  <si>
    <t>111</t>
  </si>
  <si>
    <t>4872905506547605463</t>
  </si>
  <si>
    <t>刘秀兰</t>
  </si>
  <si>
    <t>296.79</t>
  </si>
  <si>
    <t>355.79</t>
  </si>
  <si>
    <t>32.21</t>
  </si>
  <si>
    <t>-59.00</t>
  </si>
  <si>
    <t>178534</t>
  </si>
  <si>
    <t>4872905509514001639</t>
  </si>
  <si>
    <t>2022-03-29~2022-03-30</t>
  </si>
  <si>
    <t>高级双床房</t>
  </si>
  <si>
    <t>李娜</t>
  </si>
  <si>
    <t>4872905511936255336</t>
  </si>
  <si>
    <t>2022-03-30~2022-03-31</t>
  </si>
  <si>
    <t>王谦</t>
  </si>
  <si>
    <t>4872905512570306516</t>
  </si>
  <si>
    <t>2022-03-31~2022-04-01</t>
  </si>
  <si>
    <t>杨长弓</t>
  </si>
  <si>
    <t>178582</t>
  </si>
  <si>
    <t>4872905512561143943</t>
  </si>
  <si>
    <t>张芝源</t>
  </si>
  <si>
    <t>178578</t>
  </si>
  <si>
    <t>4872905509358055578</t>
  </si>
  <si>
    <t>2022-03-30~2022-04-01</t>
  </si>
  <si>
    <t>翼娟</t>
  </si>
  <si>
    <t>178554</t>
  </si>
  <si>
    <t>4881912715338859986</t>
  </si>
  <si>
    <t>2022-04-02~2022-04-03</t>
  </si>
  <si>
    <t>蒋良波</t>
  </si>
  <si>
    <t>38.80</t>
  </si>
  <si>
    <t>-34.17</t>
  </si>
  <si>
    <t>4881912716631012619</t>
  </si>
  <si>
    <t>溪山御景大床房</t>
  </si>
  <si>
    <t>周帅志</t>
  </si>
  <si>
    <t>557.84</t>
  </si>
  <si>
    <t>667.84</t>
  </si>
  <si>
    <t>61.16</t>
  </si>
  <si>
    <t>-110.00</t>
  </si>
  <si>
    <t>178608</t>
  </si>
  <si>
    <t>4881912716826310241</t>
  </si>
  <si>
    <t>336.48</t>
  </si>
  <si>
    <t>402.48</t>
  </si>
  <si>
    <t>36.52</t>
  </si>
  <si>
    <t>-66.00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</si>
  <si>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</si>
  <si>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</si>
  <si>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</si>
  <si>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</si>
  <si>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</si>
  <si>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</si>
  <si>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</si>
  <si>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非打包</t>
  </si>
  <si>
    <t>佣金模式</t>
  </si>
  <si>
    <t>否</t>
  </si>
  <si>
    <t>-349.20</t>
  </si>
  <si>
    <t>已确认</t>
  </si>
  <si>
    <t>商家承担优惠</t>
  </si>
  <si>
    <t>活动名称</t>
  </si>
  <si>
    <t>活动ID</t>
  </si>
  <si>
    <t>钻石折扣包给年度新——美团FYX1</t>
  </si>
  <si>
    <t>3_701003721</t>
  </si>
  <si>
    <t>会员价-贵阳溪山里酒店-1591486469-1637119244557</t>
  </si>
  <si>
    <t>3_817556844</t>
  </si>
  <si>
    <t>3_817560604</t>
  </si>
  <si>
    <t>住宿首单高端酒店随机红包</t>
  </si>
  <si>
    <t>hk174675IQMJjbDuxgUW58</t>
  </si>
  <si>
    <t>酒店专享红包</t>
  </si>
  <si>
    <t>JY173841AODy4s71L7dG56</t>
  </si>
  <si>
    <t>新客首单高端酒店红包</t>
  </si>
  <si>
    <t>fw178838EI6x0so1UDWJ35</t>
  </si>
  <si>
    <t>3_817556845</t>
  </si>
  <si>
    <t>39.00</t>
  </si>
  <si>
    <t>【火车订票礼】酒店红包</t>
  </si>
  <si>
    <t>kK173847XDqJbfFdFPOn50</t>
  </si>
  <si>
    <t>Ol178838WOhjZoSi2bmR02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</si>
  <si>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</si>
  <si>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</si>
  <si>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</si>
  <si>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</si>
  <si>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</si>
  <si>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</si>
  <si>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</si>
  <si>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</si>
  <si>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</si>
  <si>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</si>
  <si>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</si>
  <si>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</si>
  <si>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</si>
  <si>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</si>
  <si>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202203272212090021</t>
  </si>
  <si>
    <t>202203272203280021</t>
  </si>
  <si>
    <t>202203282027050021</t>
  </si>
  <si>
    <t>202203281551230020</t>
  </si>
  <si>
    <t>202203281550540020</t>
  </si>
  <si>
    <t>202203281958440021</t>
  </si>
  <si>
    <t>202203291814390020</t>
  </si>
  <si>
    <t>202203301448320021</t>
  </si>
  <si>
    <t>202203311715270022</t>
  </si>
  <si>
    <t>202203311400430021</t>
  </si>
  <si>
    <t>202203291810200020</t>
  </si>
  <si>
    <t>4881912715338859986此单多收38.8元</t>
  </si>
  <si>
    <t>202204022222370020</t>
  </si>
  <si>
    <t>202204021534360022</t>
  </si>
  <si>
    <t>A2204061622303582</t>
  </si>
  <si>
    <t>房集：i220406162200 4897.76元</t>
  </si>
  <si>
    <t>总计：4936.56元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</si>
  <si>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</si>
  <si>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</si>
  <si>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</si>
  <si>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</si>
  <si>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</si>
  <si>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</si>
  <si>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</si>
  <si>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</si>
  <si>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</si>
  <si>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</si>
  <si>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</si>
  <si>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</si>
  <si>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</si>
  <si>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</si>
  <si>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</si>
  <si>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</si>
  <si>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</si>
  <si>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</si>
  <si>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</si>
  <si>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</si>
  <si>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4872905471597220911</t>
  </si>
  <si>
    <t>2022-03-12</t>
  </si>
  <si>
    <t>2463111</t>
  </si>
  <si>
    <t>雅致酒店(珠江新城广州塔店)</t>
  </si>
  <si>
    <t>杨洪利</t>
  </si>
  <si>
    <t>2022-03-13</t>
  </si>
  <si>
    <t>退房日周结</t>
  </si>
  <si>
    <t>1365.00</t>
  </si>
  <si>
    <t>RMB</t>
  </si>
  <si>
    <t>0</t>
  </si>
  <si>
    <t>美团国内EBK</t>
  </si>
  <si>
    <t>01.011001</t>
  </si>
  <si>
    <t>2022-03-12 14:14:36</t>
  </si>
  <si>
    <t>广州汇登信息科技有限公司</t>
  </si>
  <si>
    <t>直采</t>
  </si>
  <si>
    <t>4872905466768984111</t>
  </si>
  <si>
    <t>2022-03-11</t>
  </si>
  <si>
    <t>2460912</t>
  </si>
  <si>
    <t>1274.00</t>
  </si>
  <si>
    <t>2022-03-11 08:13:34</t>
  </si>
  <si>
    <t>4872905459453670080</t>
  </si>
  <si>
    <t>2022-03-08</t>
  </si>
  <si>
    <t>2455805</t>
  </si>
  <si>
    <t>chen/heng</t>
  </si>
  <si>
    <t>2022-03-09</t>
  </si>
  <si>
    <t>1820.00</t>
  </si>
  <si>
    <t>2022-03-08 17:14:36</t>
  </si>
  <si>
    <t>4872905452567825088</t>
  </si>
  <si>
    <t>2022-03-06</t>
  </si>
  <si>
    <t>2452032</t>
  </si>
  <si>
    <t>2022-03-07</t>
  </si>
  <si>
    <t>2022-03-06 15:00:15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</si>
</sst>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</numFmts>
  <fonts count="24">
    <font>
      <sz val="11"/>
      <color indexed="8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10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18" borderId="6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19" borderId="7" applyNumberFormat="0" applyAlignment="0" applyProtection="0">
      <alignment vertical="center"/>
    </xf>
    <xf numFmtId="0" fontId="21" fillId="19" borderId="3" applyNumberFormat="0" applyAlignment="0" applyProtection="0">
      <alignment vertical="center"/>
    </xf>
    <xf numFmtId="0" fontId="23" fillId="23" borderId="8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9" defaultRowHeight="13.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15</v>
      </c>
      <c r="I2" t="s">
        <v>16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17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  <c r="I1" t="s">
        <v>25</v>
      </c>
      <c r="J1" t="s">
        <v>8</v>
      </c>
      <c r="K1" t="s">
        <v>3</v>
      </c>
      <c r="L1" t="s">
        <v>26</v>
      </c>
      <c r="M1" t="s">
        <v>27</v>
      </c>
      <c r="N1" t="s">
        <v>28</v>
      </c>
      <c r="O1" t="s">
        <v>29</v>
      </c>
      <c r="P1" t="s">
        <v>7</v>
      </c>
      <c r="Q1" t="s">
        <v>30</v>
      </c>
      <c r="R1" t="s">
        <v>31</v>
      </c>
      <c r="S1" t="s">
        <v>32</v>
      </c>
    </row>
    <row r="2" spans="1:19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15</v>
      </c>
      <c r="N2" t="s">
        <v>45</v>
      </c>
      <c r="O2" t="s">
        <v>15</v>
      </c>
      <c r="P2" t="s">
        <v>15</v>
      </c>
      <c r="Q2" t="s">
        <v>46</v>
      </c>
      <c r="R2" t="s">
        <v>47</v>
      </c>
      <c r="S2" t="s">
        <v>46</v>
      </c>
    </row>
    <row r="3" spans="1:19">
      <c r="A3" t="s">
        <v>48</v>
      </c>
      <c r="B3" t="s">
        <v>34</v>
      </c>
      <c r="C3" t="s">
        <v>35</v>
      </c>
      <c r="D3" t="s">
        <v>36</v>
      </c>
      <c r="E3" t="s">
        <v>37</v>
      </c>
      <c r="F3" t="s">
        <v>49</v>
      </c>
      <c r="G3" t="s">
        <v>50</v>
      </c>
      <c r="H3" t="s">
        <v>40</v>
      </c>
      <c r="I3" t="s">
        <v>41</v>
      </c>
      <c r="J3" t="s">
        <v>51</v>
      </c>
      <c r="K3" t="s">
        <v>52</v>
      </c>
      <c r="L3" t="s">
        <v>53</v>
      </c>
      <c r="M3" t="s">
        <v>15</v>
      </c>
      <c r="N3" t="s">
        <v>54</v>
      </c>
      <c r="O3" t="s">
        <v>15</v>
      </c>
      <c r="P3" t="s">
        <v>15</v>
      </c>
      <c r="Q3" t="s">
        <v>46</v>
      </c>
      <c r="R3" t="s">
        <v>55</v>
      </c>
      <c r="S3" t="s">
        <v>46</v>
      </c>
    </row>
    <row r="4" spans="1:19">
      <c r="A4" t="s">
        <v>56</v>
      </c>
      <c r="B4" t="s">
        <v>34</v>
      </c>
      <c r="C4" t="s">
        <v>35</v>
      </c>
      <c r="D4" t="s">
        <v>36</v>
      </c>
      <c r="E4" t="s">
        <v>57</v>
      </c>
      <c r="F4" t="s">
        <v>49</v>
      </c>
      <c r="G4" t="s">
        <v>58</v>
      </c>
      <c r="H4" t="s">
        <v>40</v>
      </c>
      <c r="I4" t="s">
        <v>41</v>
      </c>
      <c r="J4" t="s">
        <v>51</v>
      </c>
      <c r="K4" t="s">
        <v>52</v>
      </c>
      <c r="L4" t="s">
        <v>53</v>
      </c>
      <c r="M4" t="s">
        <v>15</v>
      </c>
      <c r="N4" t="s">
        <v>54</v>
      </c>
      <c r="O4" t="s">
        <v>15</v>
      </c>
      <c r="P4" t="s">
        <v>15</v>
      </c>
      <c r="Q4" t="s">
        <v>46</v>
      </c>
      <c r="R4" t="s">
        <v>59</v>
      </c>
      <c r="S4" t="s">
        <v>46</v>
      </c>
    </row>
    <row r="5" spans="1:19">
      <c r="A5" t="s">
        <v>60</v>
      </c>
      <c r="B5" t="s">
        <v>34</v>
      </c>
      <c r="C5" t="s">
        <v>35</v>
      </c>
      <c r="D5" t="s">
        <v>36</v>
      </c>
      <c r="E5" t="s">
        <v>57</v>
      </c>
      <c r="F5" t="s">
        <v>38</v>
      </c>
      <c r="G5" t="s">
        <v>39</v>
      </c>
      <c r="H5" t="s">
        <v>40</v>
      </c>
      <c r="I5" t="s">
        <v>41</v>
      </c>
      <c r="J5" t="s">
        <v>61</v>
      </c>
      <c r="K5" t="s">
        <v>62</v>
      </c>
      <c r="L5" t="s">
        <v>63</v>
      </c>
      <c r="M5" t="s">
        <v>15</v>
      </c>
      <c r="N5" t="s">
        <v>64</v>
      </c>
      <c r="O5" t="s">
        <v>15</v>
      </c>
      <c r="P5" t="s">
        <v>15</v>
      </c>
      <c r="Q5" t="s">
        <v>46</v>
      </c>
      <c r="R5" t="s">
        <v>46</v>
      </c>
      <c r="S5" t="s">
        <v>46</v>
      </c>
    </row>
    <row r="6" spans="1:19">
      <c r="A6" t="s">
        <v>65</v>
      </c>
      <c r="B6" t="s">
        <v>34</v>
      </c>
      <c r="C6" t="s">
        <v>35</v>
      </c>
      <c r="D6" t="s">
        <v>36</v>
      </c>
      <c r="E6" t="s">
        <v>57</v>
      </c>
      <c r="F6" t="s">
        <v>38</v>
      </c>
      <c r="G6" t="s">
        <v>66</v>
      </c>
      <c r="H6" t="s">
        <v>67</v>
      </c>
      <c r="I6" t="s">
        <v>41</v>
      </c>
      <c r="J6" t="s">
        <v>68</v>
      </c>
      <c r="K6" t="s">
        <v>69</v>
      </c>
      <c r="L6" t="s">
        <v>70</v>
      </c>
      <c r="M6" t="s">
        <v>15</v>
      </c>
      <c r="N6" t="s">
        <v>71</v>
      </c>
      <c r="O6" t="s">
        <v>15</v>
      </c>
      <c r="P6" t="s">
        <v>15</v>
      </c>
      <c r="Q6" t="s">
        <v>46</v>
      </c>
      <c r="R6" t="s">
        <v>72</v>
      </c>
      <c r="S6" t="s">
        <v>46</v>
      </c>
    </row>
    <row r="7" spans="1:19">
      <c r="A7" t="s">
        <v>73</v>
      </c>
      <c r="B7" t="s">
        <v>34</v>
      </c>
      <c r="C7" t="s">
        <v>35</v>
      </c>
      <c r="D7" t="s">
        <v>36</v>
      </c>
      <c r="E7" t="s">
        <v>57</v>
      </c>
      <c r="F7" t="s">
        <v>49</v>
      </c>
      <c r="G7" t="s">
        <v>74</v>
      </c>
      <c r="H7" t="s">
        <v>40</v>
      </c>
      <c r="I7" t="s">
        <v>41</v>
      </c>
      <c r="J7" t="s">
        <v>75</v>
      </c>
      <c r="K7" t="s">
        <v>76</v>
      </c>
      <c r="L7" t="s">
        <v>77</v>
      </c>
      <c r="M7" t="s">
        <v>15</v>
      </c>
      <c r="N7" t="s">
        <v>78</v>
      </c>
      <c r="O7" t="s">
        <v>15</v>
      </c>
      <c r="P7" t="s">
        <v>15</v>
      </c>
      <c r="Q7" t="s">
        <v>46</v>
      </c>
      <c r="R7" t="s">
        <v>79</v>
      </c>
      <c r="S7" t="s">
        <v>46</v>
      </c>
    </row>
    <row r="8" spans="1:19">
      <c r="A8" t="s">
        <v>80</v>
      </c>
      <c r="B8" t="s">
        <v>34</v>
      </c>
      <c r="C8" t="s">
        <v>35</v>
      </c>
      <c r="D8" t="s">
        <v>36</v>
      </c>
      <c r="E8" t="s">
        <v>81</v>
      </c>
      <c r="F8" t="s">
        <v>82</v>
      </c>
      <c r="G8" t="s">
        <v>83</v>
      </c>
      <c r="H8" t="s">
        <v>40</v>
      </c>
      <c r="I8" t="s">
        <v>41</v>
      </c>
      <c r="J8" t="s">
        <v>61</v>
      </c>
      <c r="K8" t="s">
        <v>62</v>
      </c>
      <c r="L8" t="s">
        <v>63</v>
      </c>
      <c r="M8" t="s">
        <v>15</v>
      </c>
      <c r="N8" t="s">
        <v>64</v>
      </c>
      <c r="O8" t="s">
        <v>15</v>
      </c>
      <c r="P8" t="s">
        <v>15</v>
      </c>
      <c r="Q8" t="s">
        <v>46</v>
      </c>
      <c r="R8" t="s">
        <v>46</v>
      </c>
      <c r="S8" t="s">
        <v>46</v>
      </c>
    </row>
    <row r="9" spans="1:19">
      <c r="A9" t="s">
        <v>84</v>
      </c>
      <c r="B9" t="s">
        <v>34</v>
      </c>
      <c r="C9" t="s">
        <v>35</v>
      </c>
      <c r="D9" t="s">
        <v>36</v>
      </c>
      <c r="E9" t="s">
        <v>85</v>
      </c>
      <c r="F9" t="s">
        <v>38</v>
      </c>
      <c r="G9" t="s">
        <v>86</v>
      </c>
      <c r="H9" t="s">
        <v>40</v>
      </c>
      <c r="I9" t="s">
        <v>41</v>
      </c>
      <c r="J9" t="s">
        <v>42</v>
      </c>
      <c r="K9" t="s">
        <v>43</v>
      </c>
      <c r="L9" t="s">
        <v>44</v>
      </c>
      <c r="M9" t="s">
        <v>15</v>
      </c>
      <c r="N9" t="s">
        <v>45</v>
      </c>
      <c r="O9" t="s">
        <v>15</v>
      </c>
      <c r="P9" t="s">
        <v>15</v>
      </c>
      <c r="Q9" t="s">
        <v>46</v>
      </c>
      <c r="R9" t="s">
        <v>46</v>
      </c>
      <c r="S9" t="s">
        <v>46</v>
      </c>
    </row>
    <row r="10" spans="1:19">
      <c r="A10" t="s">
        <v>87</v>
      </c>
      <c r="B10" t="s">
        <v>34</v>
      </c>
      <c r="C10" t="s">
        <v>35</v>
      </c>
      <c r="D10" t="s">
        <v>36</v>
      </c>
      <c r="E10" t="s">
        <v>88</v>
      </c>
      <c r="F10" t="s">
        <v>38</v>
      </c>
      <c r="G10" t="s">
        <v>89</v>
      </c>
      <c r="H10" t="s">
        <v>40</v>
      </c>
      <c r="I10" t="s">
        <v>41</v>
      </c>
      <c r="J10" t="s">
        <v>42</v>
      </c>
      <c r="K10" t="s">
        <v>43</v>
      </c>
      <c r="L10" t="s">
        <v>44</v>
      </c>
      <c r="M10" t="s">
        <v>15</v>
      </c>
      <c r="N10" t="s">
        <v>45</v>
      </c>
      <c r="O10" t="s">
        <v>15</v>
      </c>
      <c r="P10" t="s">
        <v>15</v>
      </c>
      <c r="Q10" t="s">
        <v>46</v>
      </c>
      <c r="R10" t="s">
        <v>90</v>
      </c>
      <c r="S10" t="s">
        <v>46</v>
      </c>
    </row>
    <row r="11" spans="1:19">
      <c r="A11" t="s">
        <v>91</v>
      </c>
      <c r="B11" t="s">
        <v>34</v>
      </c>
      <c r="C11" t="s">
        <v>35</v>
      </c>
      <c r="D11" t="s">
        <v>36</v>
      </c>
      <c r="E11" t="s">
        <v>88</v>
      </c>
      <c r="F11" t="s">
        <v>49</v>
      </c>
      <c r="G11" t="s">
        <v>92</v>
      </c>
      <c r="H11" t="s">
        <v>40</v>
      </c>
      <c r="I11" t="s">
        <v>41</v>
      </c>
      <c r="J11" t="s">
        <v>51</v>
      </c>
      <c r="K11" t="s">
        <v>52</v>
      </c>
      <c r="L11" t="s">
        <v>53</v>
      </c>
      <c r="M11" t="s">
        <v>15</v>
      </c>
      <c r="N11" t="s">
        <v>54</v>
      </c>
      <c r="O11" t="s">
        <v>15</v>
      </c>
      <c r="P11" t="s">
        <v>15</v>
      </c>
      <c r="Q11" t="s">
        <v>46</v>
      </c>
      <c r="R11" t="s">
        <v>93</v>
      </c>
      <c r="S11" t="s">
        <v>46</v>
      </c>
    </row>
    <row r="12" spans="1:19">
      <c r="A12" t="s">
        <v>94</v>
      </c>
      <c r="B12" t="s">
        <v>34</v>
      </c>
      <c r="C12" t="s">
        <v>35</v>
      </c>
      <c r="D12" t="s">
        <v>36</v>
      </c>
      <c r="E12" t="s">
        <v>95</v>
      </c>
      <c r="F12" t="s">
        <v>38</v>
      </c>
      <c r="G12" t="s">
        <v>96</v>
      </c>
      <c r="H12" t="s">
        <v>67</v>
      </c>
      <c r="I12" t="s">
        <v>41</v>
      </c>
      <c r="J12" t="s">
        <v>68</v>
      </c>
      <c r="K12" t="s">
        <v>69</v>
      </c>
      <c r="L12" t="s">
        <v>70</v>
      </c>
      <c r="M12" t="s">
        <v>15</v>
      </c>
      <c r="N12" t="s">
        <v>71</v>
      </c>
      <c r="O12" t="s">
        <v>15</v>
      </c>
      <c r="P12" t="s">
        <v>15</v>
      </c>
      <c r="Q12" t="s">
        <v>46</v>
      </c>
      <c r="R12" t="s">
        <v>97</v>
      </c>
      <c r="S12" t="s">
        <v>46</v>
      </c>
    </row>
    <row r="13" spans="1:19">
      <c r="A13" t="s">
        <v>98</v>
      </c>
      <c r="B13" t="s">
        <v>34</v>
      </c>
      <c r="C13" t="s">
        <v>35</v>
      </c>
      <c r="D13" t="s">
        <v>36</v>
      </c>
      <c r="E13" t="s">
        <v>99</v>
      </c>
      <c r="F13" t="s">
        <v>49</v>
      </c>
      <c r="G13" t="s">
        <v>100</v>
      </c>
      <c r="H13" t="s">
        <v>40</v>
      </c>
      <c r="I13" t="s">
        <v>41</v>
      </c>
      <c r="J13" t="s">
        <v>101</v>
      </c>
      <c r="K13" t="s">
        <v>52</v>
      </c>
      <c r="L13" t="s">
        <v>53</v>
      </c>
      <c r="M13" t="s">
        <v>102</v>
      </c>
      <c r="N13" t="s">
        <v>15</v>
      </c>
      <c r="O13" t="s">
        <v>13</v>
      </c>
      <c r="P13" t="s">
        <v>15</v>
      </c>
      <c r="Q13" t="s">
        <v>46</v>
      </c>
      <c r="R13" t="s">
        <v>46</v>
      </c>
      <c r="S13" t="s">
        <v>46</v>
      </c>
    </row>
    <row r="14" spans="1:19">
      <c r="A14" t="s">
        <v>103</v>
      </c>
      <c r="B14" t="s">
        <v>34</v>
      </c>
      <c r="C14" t="s">
        <v>35</v>
      </c>
      <c r="D14" t="s">
        <v>36</v>
      </c>
      <c r="E14" t="s">
        <v>99</v>
      </c>
      <c r="F14" t="s">
        <v>104</v>
      </c>
      <c r="G14" t="s">
        <v>105</v>
      </c>
      <c r="H14" t="s">
        <v>40</v>
      </c>
      <c r="I14" t="s">
        <v>41</v>
      </c>
      <c r="J14" t="s">
        <v>106</v>
      </c>
      <c r="K14" t="s">
        <v>107</v>
      </c>
      <c r="L14" t="s">
        <v>108</v>
      </c>
      <c r="M14" t="s">
        <v>15</v>
      </c>
      <c r="N14" t="s">
        <v>109</v>
      </c>
      <c r="O14" t="s">
        <v>15</v>
      </c>
      <c r="P14" t="s">
        <v>15</v>
      </c>
      <c r="Q14" t="s">
        <v>46</v>
      </c>
      <c r="R14" t="s">
        <v>110</v>
      </c>
      <c r="S14" t="s">
        <v>46</v>
      </c>
    </row>
    <row r="15" spans="1:19">
      <c r="A15" t="s">
        <v>111</v>
      </c>
      <c r="B15" t="s">
        <v>34</v>
      </c>
      <c r="C15" t="s">
        <v>35</v>
      </c>
      <c r="D15" t="s">
        <v>36</v>
      </c>
      <c r="E15" t="s">
        <v>99</v>
      </c>
      <c r="F15" t="s">
        <v>38</v>
      </c>
      <c r="G15" t="s">
        <v>89</v>
      </c>
      <c r="H15" t="s">
        <v>40</v>
      </c>
      <c r="I15" t="s">
        <v>41</v>
      </c>
      <c r="J15" t="s">
        <v>112</v>
      </c>
      <c r="K15" t="s">
        <v>113</v>
      </c>
      <c r="L15" t="s">
        <v>114</v>
      </c>
      <c r="M15" t="s">
        <v>15</v>
      </c>
      <c r="N15" t="s">
        <v>115</v>
      </c>
      <c r="O15" t="s">
        <v>15</v>
      </c>
      <c r="P15" t="s">
        <v>15</v>
      </c>
      <c r="Q15" t="s">
        <v>46</v>
      </c>
      <c r="R15" t="s">
        <v>46</v>
      </c>
      <c r="S15" t="s">
        <v>46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A1" sqref="A1"/>
    </sheetView>
  </sheetViews>
  <sheetFormatPr defaultColWidth="9" defaultRowHeight="13.5" outlineLevelRow="1"/>
  <sheetData>
    <row r="1" spans="1:18">
      <c r="A1" t="s">
        <v>18</v>
      </c>
      <c r="B1" t="s">
        <v>19</v>
      </c>
      <c r="C1" t="s">
        <v>116</v>
      </c>
      <c r="D1" t="s">
        <v>117</v>
      </c>
      <c r="E1" t="s">
        <v>21</v>
      </c>
      <c r="F1" t="s">
        <v>22</v>
      </c>
      <c r="G1" t="s">
        <v>23</v>
      </c>
      <c r="H1" t="s">
        <v>118</v>
      </c>
      <c r="I1" t="s">
        <v>25</v>
      </c>
      <c r="J1" t="s">
        <v>119</v>
      </c>
      <c r="K1" t="s">
        <v>120</v>
      </c>
      <c r="L1" t="s">
        <v>121</v>
      </c>
      <c r="M1" t="s">
        <v>26</v>
      </c>
      <c r="N1" t="s">
        <v>29</v>
      </c>
      <c r="O1" t="s">
        <v>30</v>
      </c>
      <c r="P1" t="s">
        <v>31</v>
      </c>
      <c r="Q1" t="s">
        <v>32</v>
      </c>
      <c r="R1" t="s">
        <v>122</v>
      </c>
    </row>
    <row r="2" spans="1:18">
      <c r="A2" t="s">
        <v>34</v>
      </c>
      <c r="B2" t="s">
        <v>46</v>
      </c>
      <c r="C2" t="s">
        <v>98</v>
      </c>
      <c r="D2" t="s">
        <v>123</v>
      </c>
      <c r="E2" t="s">
        <v>99</v>
      </c>
      <c r="F2" t="s">
        <v>49</v>
      </c>
      <c r="G2" t="s">
        <v>100</v>
      </c>
      <c r="H2" t="s">
        <v>40</v>
      </c>
      <c r="I2" t="s">
        <v>41</v>
      </c>
      <c r="J2" t="s">
        <v>124</v>
      </c>
      <c r="K2" t="s">
        <v>125</v>
      </c>
      <c r="L2" t="s">
        <v>126</v>
      </c>
      <c r="M2" t="s">
        <v>102</v>
      </c>
      <c r="N2" t="s">
        <v>13</v>
      </c>
      <c r="O2" t="s">
        <v>46</v>
      </c>
      <c r="P2" t="s">
        <v>46</v>
      </c>
      <c r="Q2" t="s">
        <v>46</v>
      </c>
      <c r="R2" t="s">
        <v>127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A1" sqref="A1"/>
    </sheetView>
  </sheetViews>
  <sheetFormatPr defaultColWidth="9" defaultRowHeight="13.5"/>
  <sheetData>
    <row r="1" spans="1:15">
      <c r="A1" t="s">
        <v>18</v>
      </c>
      <c r="B1" t="s">
        <v>19</v>
      </c>
      <c r="C1" t="s">
        <v>116</v>
      </c>
      <c r="D1" t="s">
        <v>117</v>
      </c>
      <c r="E1" t="s">
        <v>21</v>
      </c>
      <c r="F1" t="s">
        <v>22</v>
      </c>
      <c r="G1" t="s">
        <v>23</v>
      </c>
      <c r="H1" t="s">
        <v>25</v>
      </c>
      <c r="I1" t="s">
        <v>128</v>
      </c>
      <c r="J1" t="s">
        <v>129</v>
      </c>
      <c r="K1" t="s">
        <v>130</v>
      </c>
      <c r="L1" t="s">
        <v>30</v>
      </c>
      <c r="M1" t="s">
        <v>31</v>
      </c>
      <c r="N1" t="s">
        <v>32</v>
      </c>
      <c r="O1" t="s">
        <v>122</v>
      </c>
    </row>
    <row r="2" spans="1:15">
      <c r="A2" t="s">
        <v>34</v>
      </c>
      <c r="B2" t="s">
        <v>46</v>
      </c>
      <c r="C2" t="s">
        <v>33</v>
      </c>
      <c r="D2" t="s">
        <v>123</v>
      </c>
      <c r="E2" t="s">
        <v>37</v>
      </c>
      <c r="F2" t="s">
        <v>38</v>
      </c>
      <c r="G2" t="s">
        <v>39</v>
      </c>
      <c r="H2" t="s">
        <v>46</v>
      </c>
      <c r="I2" t="s">
        <v>45</v>
      </c>
      <c r="J2" t="s">
        <v>131</v>
      </c>
      <c r="K2" t="s">
        <v>132</v>
      </c>
      <c r="L2" t="s">
        <v>46</v>
      </c>
      <c r="M2" t="s">
        <v>47</v>
      </c>
      <c r="N2" t="s">
        <v>46</v>
      </c>
      <c r="O2" t="s">
        <v>127</v>
      </c>
    </row>
    <row r="3" spans="1:15">
      <c r="A3" t="s">
        <v>34</v>
      </c>
      <c r="B3" t="s">
        <v>46</v>
      </c>
      <c r="C3" t="s">
        <v>48</v>
      </c>
      <c r="D3" t="s">
        <v>123</v>
      </c>
      <c r="E3" t="s">
        <v>37</v>
      </c>
      <c r="F3" t="s">
        <v>49</v>
      </c>
      <c r="G3" t="s">
        <v>50</v>
      </c>
      <c r="H3" t="s">
        <v>46</v>
      </c>
      <c r="I3" t="s">
        <v>54</v>
      </c>
      <c r="J3" t="s">
        <v>133</v>
      </c>
      <c r="K3" t="s">
        <v>134</v>
      </c>
      <c r="L3" t="s">
        <v>46</v>
      </c>
      <c r="M3" t="s">
        <v>55</v>
      </c>
      <c r="N3" t="s">
        <v>46</v>
      </c>
      <c r="O3" t="s">
        <v>127</v>
      </c>
    </row>
    <row r="4" spans="1:15">
      <c r="A4" t="s">
        <v>34</v>
      </c>
      <c r="B4" t="s">
        <v>46</v>
      </c>
      <c r="C4" t="s">
        <v>56</v>
      </c>
      <c r="D4" t="s">
        <v>123</v>
      </c>
      <c r="E4" t="s">
        <v>57</v>
      </c>
      <c r="F4" t="s">
        <v>49</v>
      </c>
      <c r="G4" t="s">
        <v>58</v>
      </c>
      <c r="H4" t="s">
        <v>46</v>
      </c>
      <c r="I4" t="s">
        <v>54</v>
      </c>
      <c r="J4" t="s">
        <v>133</v>
      </c>
      <c r="K4" t="s">
        <v>134</v>
      </c>
      <c r="L4" t="s">
        <v>46</v>
      </c>
      <c r="M4" t="s">
        <v>59</v>
      </c>
      <c r="N4" t="s">
        <v>46</v>
      </c>
      <c r="O4" t="s">
        <v>127</v>
      </c>
    </row>
    <row r="5" spans="1:15">
      <c r="A5" t="s">
        <v>34</v>
      </c>
      <c r="B5" t="s">
        <v>46</v>
      </c>
      <c r="C5" t="s">
        <v>60</v>
      </c>
      <c r="D5" t="s">
        <v>123</v>
      </c>
      <c r="E5" t="s">
        <v>57</v>
      </c>
      <c r="F5" t="s">
        <v>38</v>
      </c>
      <c r="G5" t="s">
        <v>39</v>
      </c>
      <c r="H5" t="s">
        <v>46</v>
      </c>
      <c r="I5" t="s">
        <v>64</v>
      </c>
      <c r="J5" t="s">
        <v>133</v>
      </c>
      <c r="K5" t="s">
        <v>134</v>
      </c>
      <c r="L5" t="s">
        <v>46</v>
      </c>
      <c r="M5" t="s">
        <v>46</v>
      </c>
      <c r="N5" t="s">
        <v>46</v>
      </c>
      <c r="O5" t="s">
        <v>127</v>
      </c>
    </row>
    <row r="6" spans="1:15">
      <c r="A6" t="s">
        <v>34</v>
      </c>
      <c r="B6" t="s">
        <v>46</v>
      </c>
      <c r="C6" t="s">
        <v>65</v>
      </c>
      <c r="D6" t="s">
        <v>123</v>
      </c>
      <c r="E6" t="s">
        <v>57</v>
      </c>
      <c r="F6" t="s">
        <v>38</v>
      </c>
      <c r="G6" t="s">
        <v>66</v>
      </c>
      <c r="H6" t="s">
        <v>46</v>
      </c>
      <c r="I6" t="s">
        <v>71</v>
      </c>
      <c r="J6" t="s">
        <v>133</v>
      </c>
      <c r="K6" t="s">
        <v>135</v>
      </c>
      <c r="L6" t="s">
        <v>46</v>
      </c>
      <c r="M6" t="s">
        <v>72</v>
      </c>
      <c r="N6" t="s">
        <v>46</v>
      </c>
      <c r="O6" t="s">
        <v>127</v>
      </c>
    </row>
    <row r="7" spans="1:15">
      <c r="A7" t="s">
        <v>34</v>
      </c>
      <c r="B7" t="s">
        <v>46</v>
      </c>
      <c r="C7" t="s">
        <v>73</v>
      </c>
      <c r="D7" t="s">
        <v>123</v>
      </c>
      <c r="E7" t="s">
        <v>57</v>
      </c>
      <c r="F7" t="s">
        <v>49</v>
      </c>
      <c r="G7" t="s">
        <v>74</v>
      </c>
      <c r="H7" t="s">
        <v>46</v>
      </c>
      <c r="I7" t="s">
        <v>15</v>
      </c>
      <c r="J7" t="s">
        <v>136</v>
      </c>
      <c r="K7" t="s">
        <v>137</v>
      </c>
      <c r="L7" t="s">
        <v>46</v>
      </c>
      <c r="M7" t="s">
        <v>79</v>
      </c>
      <c r="N7" t="s">
        <v>46</v>
      </c>
      <c r="O7" t="s">
        <v>127</v>
      </c>
    </row>
    <row r="8" spans="1:15">
      <c r="A8" t="s">
        <v>34</v>
      </c>
      <c r="B8" t="s">
        <v>46</v>
      </c>
      <c r="C8" t="s">
        <v>73</v>
      </c>
      <c r="D8" t="s">
        <v>123</v>
      </c>
      <c r="E8" t="s">
        <v>57</v>
      </c>
      <c r="F8" t="s">
        <v>49</v>
      </c>
      <c r="G8" t="s">
        <v>74</v>
      </c>
      <c r="H8" t="s">
        <v>46</v>
      </c>
      <c r="I8" t="s">
        <v>78</v>
      </c>
      <c r="J8" t="s">
        <v>131</v>
      </c>
      <c r="K8" t="s">
        <v>132</v>
      </c>
      <c r="L8" t="s">
        <v>46</v>
      </c>
      <c r="M8" t="s">
        <v>79</v>
      </c>
      <c r="N8" t="s">
        <v>46</v>
      </c>
      <c r="O8" t="s">
        <v>127</v>
      </c>
    </row>
    <row r="9" spans="1:15">
      <c r="A9" t="s">
        <v>34</v>
      </c>
      <c r="B9" t="s">
        <v>46</v>
      </c>
      <c r="C9" t="s">
        <v>80</v>
      </c>
      <c r="D9" t="s">
        <v>123</v>
      </c>
      <c r="E9" t="s">
        <v>81</v>
      </c>
      <c r="F9" t="s">
        <v>82</v>
      </c>
      <c r="G9" t="s">
        <v>83</v>
      </c>
      <c r="H9" t="s">
        <v>46</v>
      </c>
      <c r="I9" t="s">
        <v>64</v>
      </c>
      <c r="J9" t="s">
        <v>133</v>
      </c>
      <c r="K9" t="s">
        <v>134</v>
      </c>
      <c r="L9" t="s">
        <v>46</v>
      </c>
      <c r="M9" t="s">
        <v>46</v>
      </c>
      <c r="N9" t="s">
        <v>46</v>
      </c>
      <c r="O9" t="s">
        <v>127</v>
      </c>
    </row>
    <row r="10" spans="1:15">
      <c r="A10" t="s">
        <v>34</v>
      </c>
      <c r="B10" t="s">
        <v>46</v>
      </c>
      <c r="C10" t="s">
        <v>80</v>
      </c>
      <c r="D10" t="s">
        <v>123</v>
      </c>
      <c r="E10" t="s">
        <v>81</v>
      </c>
      <c r="F10" t="s">
        <v>82</v>
      </c>
      <c r="G10" t="s">
        <v>83</v>
      </c>
      <c r="H10" t="s">
        <v>46</v>
      </c>
      <c r="I10" t="s">
        <v>15</v>
      </c>
      <c r="J10" t="s">
        <v>138</v>
      </c>
      <c r="K10" t="s">
        <v>139</v>
      </c>
      <c r="L10" t="s">
        <v>46</v>
      </c>
      <c r="M10" t="s">
        <v>46</v>
      </c>
      <c r="N10" t="s">
        <v>46</v>
      </c>
      <c r="O10" t="s">
        <v>127</v>
      </c>
    </row>
    <row r="11" spans="1:15">
      <c r="A11" t="s">
        <v>34</v>
      </c>
      <c r="B11" t="s">
        <v>46</v>
      </c>
      <c r="C11" t="s">
        <v>84</v>
      </c>
      <c r="D11" t="s">
        <v>123</v>
      </c>
      <c r="E11" t="s">
        <v>85</v>
      </c>
      <c r="F11" t="s">
        <v>38</v>
      </c>
      <c r="G11" t="s">
        <v>86</v>
      </c>
      <c r="H11" t="s">
        <v>46</v>
      </c>
      <c r="I11" t="s">
        <v>45</v>
      </c>
      <c r="J11" t="s">
        <v>133</v>
      </c>
      <c r="K11" t="s">
        <v>135</v>
      </c>
      <c r="L11" t="s">
        <v>46</v>
      </c>
      <c r="M11" t="s">
        <v>46</v>
      </c>
      <c r="N11" t="s">
        <v>46</v>
      </c>
      <c r="O11" t="s">
        <v>127</v>
      </c>
    </row>
    <row r="12" spans="1:15">
      <c r="A12" t="s">
        <v>34</v>
      </c>
      <c r="B12" t="s">
        <v>46</v>
      </c>
      <c r="C12" t="s">
        <v>87</v>
      </c>
      <c r="D12" t="s">
        <v>123</v>
      </c>
      <c r="E12" t="s">
        <v>88</v>
      </c>
      <c r="F12" t="s">
        <v>38</v>
      </c>
      <c r="G12" t="s">
        <v>89</v>
      </c>
      <c r="H12" t="s">
        <v>46</v>
      </c>
      <c r="I12" t="s">
        <v>45</v>
      </c>
      <c r="J12" t="s">
        <v>131</v>
      </c>
      <c r="K12" t="s">
        <v>132</v>
      </c>
      <c r="L12" t="s">
        <v>46</v>
      </c>
      <c r="M12" t="s">
        <v>90</v>
      </c>
      <c r="N12" t="s">
        <v>46</v>
      </c>
      <c r="O12" t="s">
        <v>127</v>
      </c>
    </row>
    <row r="13" spans="1:15">
      <c r="A13" t="s">
        <v>34</v>
      </c>
      <c r="B13" t="s">
        <v>46</v>
      </c>
      <c r="C13" t="s">
        <v>87</v>
      </c>
      <c r="D13" t="s">
        <v>123</v>
      </c>
      <c r="E13" t="s">
        <v>88</v>
      </c>
      <c r="F13" t="s">
        <v>38</v>
      </c>
      <c r="G13" t="s">
        <v>89</v>
      </c>
      <c r="H13" t="s">
        <v>46</v>
      </c>
      <c r="I13" t="s">
        <v>15</v>
      </c>
      <c r="J13" t="s">
        <v>140</v>
      </c>
      <c r="K13" t="s">
        <v>141</v>
      </c>
      <c r="L13" t="s">
        <v>46</v>
      </c>
      <c r="M13" t="s">
        <v>90</v>
      </c>
      <c r="N13" t="s">
        <v>46</v>
      </c>
      <c r="O13" t="s">
        <v>127</v>
      </c>
    </row>
    <row r="14" spans="1:15">
      <c r="A14" t="s">
        <v>34</v>
      </c>
      <c r="B14" t="s">
        <v>46</v>
      </c>
      <c r="C14" t="s">
        <v>91</v>
      </c>
      <c r="D14" t="s">
        <v>123</v>
      </c>
      <c r="E14" t="s">
        <v>88</v>
      </c>
      <c r="F14" t="s">
        <v>49</v>
      </c>
      <c r="G14" t="s">
        <v>92</v>
      </c>
      <c r="H14" t="s">
        <v>46</v>
      </c>
      <c r="I14" t="s">
        <v>54</v>
      </c>
      <c r="J14" t="s">
        <v>133</v>
      </c>
      <c r="K14" t="s">
        <v>142</v>
      </c>
      <c r="L14" t="s">
        <v>46</v>
      </c>
      <c r="M14" t="s">
        <v>93</v>
      </c>
      <c r="N14" t="s">
        <v>46</v>
      </c>
      <c r="O14" t="s">
        <v>127</v>
      </c>
    </row>
    <row r="15" spans="1:15">
      <c r="A15" t="s">
        <v>34</v>
      </c>
      <c r="B15" t="s">
        <v>46</v>
      </c>
      <c r="C15" t="s">
        <v>94</v>
      </c>
      <c r="D15" t="s">
        <v>123</v>
      </c>
      <c r="E15" t="s">
        <v>95</v>
      </c>
      <c r="F15" t="s">
        <v>38</v>
      </c>
      <c r="G15" t="s">
        <v>96</v>
      </c>
      <c r="H15" t="s">
        <v>46</v>
      </c>
      <c r="I15" t="s">
        <v>71</v>
      </c>
      <c r="J15" t="s">
        <v>133</v>
      </c>
      <c r="K15" t="s">
        <v>135</v>
      </c>
      <c r="L15" t="s">
        <v>46</v>
      </c>
      <c r="M15" t="s">
        <v>97</v>
      </c>
      <c r="N15" t="s">
        <v>46</v>
      </c>
      <c r="O15" t="s">
        <v>127</v>
      </c>
    </row>
    <row r="16" spans="1:15">
      <c r="A16" t="s">
        <v>34</v>
      </c>
      <c r="B16" t="s">
        <v>46</v>
      </c>
      <c r="C16" t="s">
        <v>98</v>
      </c>
      <c r="D16" t="s">
        <v>123</v>
      </c>
      <c r="E16" t="s">
        <v>99</v>
      </c>
      <c r="F16" t="s">
        <v>49</v>
      </c>
      <c r="G16" t="s">
        <v>100</v>
      </c>
      <c r="H16" t="s">
        <v>46</v>
      </c>
      <c r="I16" t="s">
        <v>54</v>
      </c>
      <c r="J16" t="s">
        <v>133</v>
      </c>
      <c r="K16" t="s">
        <v>142</v>
      </c>
      <c r="L16" t="s">
        <v>46</v>
      </c>
      <c r="M16" t="s">
        <v>46</v>
      </c>
      <c r="N16" t="s">
        <v>46</v>
      </c>
      <c r="O16" t="s">
        <v>127</v>
      </c>
    </row>
    <row r="17" spans="1:15">
      <c r="A17" t="s">
        <v>34</v>
      </c>
      <c r="B17" t="s">
        <v>46</v>
      </c>
      <c r="C17" t="s">
        <v>98</v>
      </c>
      <c r="D17" t="s">
        <v>123</v>
      </c>
      <c r="E17" t="s">
        <v>99</v>
      </c>
      <c r="F17" t="s">
        <v>49</v>
      </c>
      <c r="G17" t="s">
        <v>100</v>
      </c>
      <c r="H17" t="s">
        <v>46</v>
      </c>
      <c r="I17" t="s">
        <v>143</v>
      </c>
      <c r="J17" t="s">
        <v>133</v>
      </c>
      <c r="K17" t="s">
        <v>142</v>
      </c>
      <c r="L17" t="s">
        <v>46</v>
      </c>
      <c r="M17" t="s">
        <v>46</v>
      </c>
      <c r="N17" t="s">
        <v>46</v>
      </c>
      <c r="O17" t="s">
        <v>127</v>
      </c>
    </row>
    <row r="18" spans="1:15">
      <c r="A18" t="s">
        <v>34</v>
      </c>
      <c r="B18" t="s">
        <v>46</v>
      </c>
      <c r="C18" t="s">
        <v>103</v>
      </c>
      <c r="D18" t="s">
        <v>123</v>
      </c>
      <c r="E18" t="s">
        <v>99</v>
      </c>
      <c r="F18" t="s">
        <v>104</v>
      </c>
      <c r="G18" t="s">
        <v>105</v>
      </c>
      <c r="H18" t="s">
        <v>46</v>
      </c>
      <c r="I18" t="s">
        <v>15</v>
      </c>
      <c r="J18" t="s">
        <v>144</v>
      </c>
      <c r="K18" t="s">
        <v>145</v>
      </c>
      <c r="L18" t="s">
        <v>46</v>
      </c>
      <c r="M18" t="s">
        <v>110</v>
      </c>
      <c r="N18" t="s">
        <v>46</v>
      </c>
      <c r="O18" t="s">
        <v>127</v>
      </c>
    </row>
    <row r="19" spans="1:15">
      <c r="A19" t="s">
        <v>34</v>
      </c>
      <c r="B19" t="s">
        <v>46</v>
      </c>
      <c r="C19" t="s">
        <v>103</v>
      </c>
      <c r="D19" t="s">
        <v>123</v>
      </c>
      <c r="E19" t="s">
        <v>99</v>
      </c>
      <c r="F19" t="s">
        <v>104</v>
      </c>
      <c r="G19" t="s">
        <v>105</v>
      </c>
      <c r="H19" t="s">
        <v>46</v>
      </c>
      <c r="I19" t="s">
        <v>109</v>
      </c>
      <c r="J19" t="s">
        <v>133</v>
      </c>
      <c r="K19" t="s">
        <v>135</v>
      </c>
      <c r="L19" t="s">
        <v>46</v>
      </c>
      <c r="M19" t="s">
        <v>110</v>
      </c>
      <c r="N19" t="s">
        <v>46</v>
      </c>
      <c r="O19" t="s">
        <v>127</v>
      </c>
    </row>
    <row r="20" spans="1:15">
      <c r="A20" t="s">
        <v>34</v>
      </c>
      <c r="B20" t="s">
        <v>46</v>
      </c>
      <c r="C20" t="s">
        <v>111</v>
      </c>
      <c r="D20" t="s">
        <v>123</v>
      </c>
      <c r="E20" t="s">
        <v>99</v>
      </c>
      <c r="F20" t="s">
        <v>38</v>
      </c>
      <c r="G20" t="s">
        <v>89</v>
      </c>
      <c r="H20" t="s">
        <v>46</v>
      </c>
      <c r="I20" t="s">
        <v>115</v>
      </c>
      <c r="J20" t="s">
        <v>131</v>
      </c>
      <c r="K20" t="s">
        <v>132</v>
      </c>
      <c r="L20" t="s">
        <v>46</v>
      </c>
      <c r="M20" t="s">
        <v>46</v>
      </c>
      <c r="N20" t="s">
        <v>46</v>
      </c>
      <c r="O20" t="s">
        <v>127</v>
      </c>
    </row>
    <row r="21" spans="1:15">
      <c r="A21" t="s">
        <v>34</v>
      </c>
      <c r="B21" t="s">
        <v>46</v>
      </c>
      <c r="C21" t="s">
        <v>111</v>
      </c>
      <c r="D21" t="s">
        <v>123</v>
      </c>
      <c r="E21" t="s">
        <v>99</v>
      </c>
      <c r="F21" t="s">
        <v>38</v>
      </c>
      <c r="G21" t="s">
        <v>89</v>
      </c>
      <c r="H21" t="s">
        <v>46</v>
      </c>
      <c r="I21" t="s">
        <v>15</v>
      </c>
      <c r="J21" t="s">
        <v>140</v>
      </c>
      <c r="K21" t="s">
        <v>146</v>
      </c>
      <c r="L21" t="s">
        <v>46</v>
      </c>
      <c r="M21" t="s">
        <v>46</v>
      </c>
      <c r="N21" t="s">
        <v>46</v>
      </c>
      <c r="O21" t="s">
        <v>127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1" sqref="A1"/>
    </sheetView>
  </sheetViews>
  <sheetFormatPr defaultColWidth="9" defaultRowHeight="13.5" outlineLevelCol="6"/>
  <sheetData>
    <row r="1" spans="1:7">
      <c r="A1" t="s">
        <v>147</v>
      </c>
      <c r="B1" t="s">
        <v>148</v>
      </c>
      <c r="C1" t="s">
        <v>6</v>
      </c>
      <c r="D1" t="s">
        <v>149</v>
      </c>
      <c r="E1" t="s">
        <v>150</v>
      </c>
      <c r="F1" t="s">
        <v>151</v>
      </c>
      <c r="G1" t="s">
        <v>152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"/>
  <sheetViews>
    <sheetView workbookViewId="0">
      <selection activeCell="A1" sqref="A1"/>
    </sheetView>
  </sheetViews>
  <sheetFormatPr defaultColWidth="9" defaultRowHeight="13.5"/>
  <sheetData>
    <row r="1" spans="1:10">
      <c r="A1" t="s">
        <v>18</v>
      </c>
      <c r="B1" t="s">
        <v>153</v>
      </c>
      <c r="C1" t="s">
        <v>116</v>
      </c>
      <c r="D1" t="s">
        <v>154</v>
      </c>
      <c r="E1" t="s">
        <v>155</v>
      </c>
      <c r="F1" t="s">
        <v>156</v>
      </c>
      <c r="G1" t="s">
        <v>157</v>
      </c>
      <c r="H1" t="s">
        <v>158</v>
      </c>
      <c r="I1" t="s">
        <v>159</v>
      </c>
      <c r="J1" t="s">
        <v>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A22" sqref="A22:B24"/>
    </sheetView>
  </sheetViews>
  <sheetFormatPr defaultColWidth="9" defaultRowHeight="13.5"/>
  <cols>
    <col min="1" max="1" width="28.625" customWidth="1"/>
    <col min="2" max="2" width="24.625" customWidth="1"/>
  </cols>
  <sheetData>
    <row r="1" spans="1:7">
      <c r="A1" t="s">
        <v>17</v>
      </c>
      <c r="B1" t="s">
        <v>21</v>
      </c>
      <c r="C1" t="s">
        <v>8</v>
      </c>
      <c r="G1" t="s">
        <v>160</v>
      </c>
    </row>
    <row r="2" spans="1:9">
      <c r="A2" s="6" t="s">
        <v>33</v>
      </c>
      <c r="B2" t="s">
        <v>37</v>
      </c>
      <c r="C2" s="4">
        <v>302.9</v>
      </c>
      <c r="D2">
        <v>302.9</v>
      </c>
      <c r="E2" s="6" t="s">
        <v>161</v>
      </c>
      <c r="F2">
        <f>C2-D2</f>
        <v>0</v>
      </c>
      <c r="G2" t="str">
        <f>$G$1&amp;E2</f>
        <v>，202203272212090021</v>
      </c>
      <c r="H2" t="e">
        <f>VLOOKUP(A2,HOP!A:U,21,0)</f>
        <v>#N/A</v>
      </c>
      <c r="I2">
        <v>3.27</v>
      </c>
    </row>
    <row r="3" spans="1:9">
      <c r="A3" s="6" t="s">
        <v>48</v>
      </c>
      <c r="B3" t="s">
        <v>37</v>
      </c>
      <c r="C3" s="4">
        <v>314.83</v>
      </c>
      <c r="D3">
        <v>314.83</v>
      </c>
      <c r="E3" s="6" t="s">
        <v>162</v>
      </c>
      <c r="F3">
        <f t="shared" ref="F3:F15" si="0">C3-D3</f>
        <v>0</v>
      </c>
      <c r="G3" t="str">
        <f t="shared" ref="G3:G15" si="1">$G$1&amp;E3</f>
        <v>，202203272203280021</v>
      </c>
      <c r="H3" t="e">
        <f>VLOOKUP(A3,HOP!A:U,21,0)</f>
        <v>#N/A</v>
      </c>
      <c r="I3">
        <v>3.27</v>
      </c>
    </row>
    <row r="4" spans="1:9">
      <c r="A4" s="6" t="s">
        <v>56</v>
      </c>
      <c r="B4" t="s">
        <v>57</v>
      </c>
      <c r="C4" s="4">
        <v>314.83</v>
      </c>
      <c r="D4">
        <v>314.83</v>
      </c>
      <c r="E4" s="6" t="s">
        <v>163</v>
      </c>
      <c r="F4">
        <f t="shared" si="0"/>
        <v>0</v>
      </c>
      <c r="G4" t="str">
        <f t="shared" si="1"/>
        <v>，202203282027050021</v>
      </c>
      <c r="H4" t="e">
        <f>VLOOKUP(A4,HOP!A:U,21,0)</f>
        <v>#N/A</v>
      </c>
      <c r="I4">
        <v>3.28</v>
      </c>
    </row>
    <row r="5" spans="1:9">
      <c r="A5" s="6" t="s">
        <v>60</v>
      </c>
      <c r="B5" t="s">
        <v>57</v>
      </c>
      <c r="C5" s="4">
        <v>320.93</v>
      </c>
      <c r="D5">
        <v>320.93</v>
      </c>
      <c r="E5" s="6" t="s">
        <v>164</v>
      </c>
      <c r="F5">
        <f t="shared" si="0"/>
        <v>0</v>
      </c>
      <c r="G5" t="str">
        <f t="shared" si="1"/>
        <v>，202203281551230020</v>
      </c>
      <c r="H5" t="e">
        <f>VLOOKUP(A5,HOP!A:U,21,0)</f>
        <v>#N/A</v>
      </c>
      <c r="I5">
        <v>3.28</v>
      </c>
    </row>
    <row r="6" spans="1:9">
      <c r="A6" s="6" t="s">
        <v>65</v>
      </c>
      <c r="B6" t="s">
        <v>57</v>
      </c>
      <c r="C6" s="4">
        <v>605.8</v>
      </c>
      <c r="D6">
        <v>605.8</v>
      </c>
      <c r="E6" s="6" t="s">
        <v>165</v>
      </c>
      <c r="F6">
        <f t="shared" si="0"/>
        <v>0</v>
      </c>
      <c r="G6" t="str">
        <f t="shared" si="1"/>
        <v>，202203281550540020</v>
      </c>
      <c r="H6" t="e">
        <f>VLOOKUP(A6,HOP!A:U,21,0)</f>
        <v>#N/A</v>
      </c>
      <c r="I6">
        <v>3.28</v>
      </c>
    </row>
    <row r="7" spans="1:9">
      <c r="A7" s="6" t="s">
        <v>73</v>
      </c>
      <c r="B7" t="s">
        <v>57</v>
      </c>
      <c r="C7" s="4">
        <v>296.79</v>
      </c>
      <c r="D7">
        <v>296.79</v>
      </c>
      <c r="E7" s="6" t="s">
        <v>166</v>
      </c>
      <c r="F7">
        <f t="shared" si="0"/>
        <v>0</v>
      </c>
      <c r="G7" t="str">
        <f t="shared" si="1"/>
        <v>，202203281958440021</v>
      </c>
      <c r="H7" t="e">
        <f>VLOOKUP(A7,HOP!A:U,21,0)</f>
        <v>#N/A</v>
      </c>
      <c r="I7">
        <v>3.28</v>
      </c>
    </row>
    <row r="8" spans="1:9">
      <c r="A8" s="6" t="s">
        <v>80</v>
      </c>
      <c r="B8" t="s">
        <v>81</v>
      </c>
      <c r="C8" s="4">
        <v>320.93</v>
      </c>
      <c r="D8">
        <v>320.93</v>
      </c>
      <c r="E8" s="6" t="s">
        <v>167</v>
      </c>
      <c r="F8">
        <f t="shared" si="0"/>
        <v>0</v>
      </c>
      <c r="G8" t="str">
        <f t="shared" si="1"/>
        <v>，202203291814390020</v>
      </c>
      <c r="H8" t="e">
        <f>VLOOKUP(A8,HOP!A:U,21,0)</f>
        <v>#N/A</v>
      </c>
      <c r="I8">
        <v>3.29</v>
      </c>
    </row>
    <row r="9" spans="1:9">
      <c r="A9" s="6" t="s">
        <v>84</v>
      </c>
      <c r="B9" t="s">
        <v>85</v>
      </c>
      <c r="C9" s="4">
        <v>302.9</v>
      </c>
      <c r="D9">
        <v>302.9</v>
      </c>
      <c r="E9" s="6" t="s">
        <v>168</v>
      </c>
      <c r="F9">
        <f t="shared" si="0"/>
        <v>0</v>
      </c>
      <c r="G9" t="str">
        <f t="shared" si="1"/>
        <v>，202203301448320021</v>
      </c>
      <c r="H9" t="e">
        <f>VLOOKUP(A9,HOP!A:U,21,0)</f>
        <v>#N/A</v>
      </c>
      <c r="I9" s="5">
        <v>3.3</v>
      </c>
    </row>
    <row r="10" spans="1:9">
      <c r="A10" s="6" t="s">
        <v>87</v>
      </c>
      <c r="B10" t="s">
        <v>88</v>
      </c>
      <c r="C10" s="4">
        <v>302.9</v>
      </c>
      <c r="D10">
        <v>302.9</v>
      </c>
      <c r="E10" s="6" t="s">
        <v>169</v>
      </c>
      <c r="F10">
        <f t="shared" si="0"/>
        <v>0</v>
      </c>
      <c r="G10" t="str">
        <f t="shared" si="1"/>
        <v>，202203311715270022</v>
      </c>
      <c r="H10" t="e">
        <f>VLOOKUP(A10,HOP!A:U,21,0)</f>
        <v>#N/A</v>
      </c>
      <c r="I10">
        <v>3.31</v>
      </c>
    </row>
    <row r="11" spans="1:9">
      <c r="A11" s="6" t="s">
        <v>91</v>
      </c>
      <c r="B11" t="s">
        <v>88</v>
      </c>
      <c r="C11" s="4">
        <v>314.83</v>
      </c>
      <c r="D11">
        <v>314.83</v>
      </c>
      <c r="E11" s="6" t="s">
        <v>170</v>
      </c>
      <c r="F11">
        <f t="shared" si="0"/>
        <v>0</v>
      </c>
      <c r="G11" t="str">
        <f t="shared" si="1"/>
        <v>，202203311400430021</v>
      </c>
      <c r="H11" t="e">
        <f>VLOOKUP(A11,HOP!A:U,21,0)</f>
        <v>#N/A</v>
      </c>
      <c r="I11">
        <v>3.31</v>
      </c>
    </row>
    <row r="12" spans="1:9">
      <c r="A12" s="6" t="s">
        <v>94</v>
      </c>
      <c r="B12" t="s">
        <v>95</v>
      </c>
      <c r="C12" s="4">
        <v>605.8</v>
      </c>
      <c r="D12">
        <v>605.8</v>
      </c>
      <c r="E12" s="6" t="s">
        <v>171</v>
      </c>
      <c r="F12">
        <f t="shared" si="0"/>
        <v>0</v>
      </c>
      <c r="G12" t="str">
        <f t="shared" si="1"/>
        <v>，202203291810200020</v>
      </c>
      <c r="H12" t="e">
        <f>VLOOKUP(A12,HOP!A:U,21,0)</f>
        <v>#N/A</v>
      </c>
      <c r="I12">
        <v>3.29</v>
      </c>
    </row>
    <row r="13" spans="1:9">
      <c r="A13" s="6" t="s">
        <v>98</v>
      </c>
      <c r="B13" t="s">
        <v>99</v>
      </c>
      <c r="C13" s="4">
        <v>38.8</v>
      </c>
      <c r="D13" t="e">
        <f>VLOOKUP(A13,HOP!A:L,12,0)</f>
        <v>#N/A</v>
      </c>
      <c r="E13" t="e">
        <f>VLOOKUP(A13,HOP!A:C,3,0)</f>
        <v>#N/A</v>
      </c>
      <c r="F13" t="e">
        <f t="shared" si="0"/>
        <v>#N/A</v>
      </c>
      <c r="G13" t="e">
        <f t="shared" si="1"/>
        <v>#N/A</v>
      </c>
      <c r="H13" t="e">
        <f>VLOOKUP(A13,HOP!A:U,21,0)</f>
        <v>#N/A</v>
      </c>
      <c r="I13" t="s">
        <v>172</v>
      </c>
    </row>
    <row r="14" spans="1:9">
      <c r="A14" s="6" t="s">
        <v>103</v>
      </c>
      <c r="B14" t="s">
        <v>99</v>
      </c>
      <c r="C14" s="4">
        <v>557.84</v>
      </c>
      <c r="D14">
        <v>557.84</v>
      </c>
      <c r="E14" s="6" t="s">
        <v>173</v>
      </c>
      <c r="F14">
        <f t="shared" si="0"/>
        <v>0</v>
      </c>
      <c r="G14" t="str">
        <f t="shared" si="1"/>
        <v>，202204022222370020</v>
      </c>
      <c r="H14" t="e">
        <f>VLOOKUP(A14,HOP!A:U,21,0)</f>
        <v>#N/A</v>
      </c>
      <c r="I14">
        <v>4.2</v>
      </c>
    </row>
    <row r="15" spans="1:9">
      <c r="A15" s="6" t="s">
        <v>111</v>
      </c>
      <c r="B15" t="s">
        <v>99</v>
      </c>
      <c r="C15" s="4">
        <v>336.48</v>
      </c>
      <c r="D15">
        <v>336.48</v>
      </c>
      <c r="E15" s="6" t="s">
        <v>174</v>
      </c>
      <c r="F15">
        <f t="shared" si="0"/>
        <v>0</v>
      </c>
      <c r="G15" t="str">
        <f t="shared" si="1"/>
        <v>，202204021534360022</v>
      </c>
      <c r="H15" t="e">
        <f>VLOOKUP(A15,HOP!A:U,21,0)</f>
        <v>#N/A</v>
      </c>
      <c r="I15">
        <v>4.2</v>
      </c>
    </row>
    <row r="17" spans="3:3">
      <c r="C17">
        <f>SUM(C2:C16)</f>
        <v>4936.56</v>
      </c>
    </row>
    <row r="18" spans="3:3">
      <c r="C18" t="s">
        <v>16</v>
      </c>
    </row>
    <row r="22" spans="1:2">
      <c r="A22" t="s">
        <v>175</v>
      </c>
      <c r="B22">
        <v>38.8</v>
      </c>
    </row>
    <row r="23" spans="1:2">
      <c r="A23" t="s">
        <v>176</v>
      </c>
      <c r="B23">
        <v>4897.76</v>
      </c>
    </row>
    <row r="24" spans="1:2">
      <c r="A24" t="s">
        <v>177</v>
      </c>
      <c r="B24">
        <f>SUM(B22:B23)</f>
        <v>4936.56</v>
      </c>
    </row>
  </sheetData>
  <autoFilter ref="A1:I15"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C25" sqref="C25"/>
    </sheetView>
  </sheetViews>
  <sheetFormatPr defaultColWidth="8" defaultRowHeight="12.75" outlineLevelRow="4"/>
  <cols>
    <col min="1" max="16383" width="8" style="1"/>
    <col min="16384" max="16384" width="8" style="2"/>
  </cols>
  <sheetData>
    <row r="1" s="1" customFormat="1" spans="1:21">
      <c r="A1" s="3" t="s">
        <v>178</v>
      </c>
      <c r="B1" s="3" t="s">
        <v>179</v>
      </c>
      <c r="C1" s="3" t="s">
        <v>180</v>
      </c>
      <c r="D1" s="3" t="s">
        <v>18</v>
      </c>
      <c r="E1" s="3" t="s">
        <v>181</v>
      </c>
      <c r="F1" s="3" t="s">
        <v>182</v>
      </c>
      <c r="G1" s="3" t="s">
        <v>183</v>
      </c>
      <c r="H1" s="3" t="s">
        <v>184</v>
      </c>
      <c r="I1" s="3" t="s">
        <v>185</v>
      </c>
      <c r="J1" s="3" t="s">
        <v>186</v>
      </c>
      <c r="K1" s="3" t="s">
        <v>187</v>
      </c>
      <c r="L1" s="3" t="s">
        <v>188</v>
      </c>
      <c r="M1" s="3" t="s">
        <v>189</v>
      </c>
      <c r="N1" s="3" t="s">
        <v>190</v>
      </c>
      <c r="O1" s="3" t="s">
        <v>191</v>
      </c>
      <c r="P1" s="3" t="s">
        <v>192</v>
      </c>
      <c r="Q1" s="3" t="s">
        <v>193</v>
      </c>
      <c r="R1" s="3" t="s">
        <v>194</v>
      </c>
      <c r="S1" s="3" t="s">
        <v>195</v>
      </c>
      <c r="T1" s="3" t="s">
        <v>196</v>
      </c>
      <c r="U1" s="3" t="s">
        <v>197</v>
      </c>
    </row>
    <row r="2" s="1" customFormat="1" spans="1:21">
      <c r="A2" s="1" t="s">
        <v>198</v>
      </c>
      <c r="B2" s="1" t="s">
        <v>199</v>
      </c>
      <c r="C2" s="1" t="s">
        <v>200</v>
      </c>
      <c r="D2" s="1" t="s">
        <v>201</v>
      </c>
      <c r="E2" s="1" t="s">
        <v>202</v>
      </c>
      <c r="F2" s="1" t="s">
        <v>199</v>
      </c>
      <c r="G2" s="1" t="s">
        <v>203</v>
      </c>
      <c r="H2" s="1" t="s">
        <v>204</v>
      </c>
      <c r="I2" s="1" t="s">
        <v>205</v>
      </c>
      <c r="J2" s="1" t="s">
        <v>206</v>
      </c>
      <c r="K2" s="1" t="s">
        <v>205</v>
      </c>
      <c r="L2" s="1" t="s">
        <v>205</v>
      </c>
      <c r="M2" s="1" t="s">
        <v>207</v>
      </c>
      <c r="N2" s="1" t="s">
        <v>207</v>
      </c>
      <c r="O2" s="1" t="s">
        <v>15</v>
      </c>
      <c r="P2" s="1" t="s">
        <v>208</v>
      </c>
      <c r="Q2" s="1" t="s">
        <v>209</v>
      </c>
      <c r="R2" s="1" t="s">
        <v>210</v>
      </c>
      <c r="S2" s="1" t="s">
        <v>125</v>
      </c>
      <c r="T2" s="1" t="s">
        <v>211</v>
      </c>
      <c r="U2" s="1" t="s">
        <v>212</v>
      </c>
    </row>
    <row r="3" s="1" customFormat="1" spans="1:21">
      <c r="A3" s="1" t="s">
        <v>213</v>
      </c>
      <c r="B3" s="1" t="s">
        <v>214</v>
      </c>
      <c r="C3" s="1" t="s">
        <v>215</v>
      </c>
      <c r="D3" s="1" t="s">
        <v>201</v>
      </c>
      <c r="E3" s="1" t="s">
        <v>202</v>
      </c>
      <c r="F3" s="1" t="s">
        <v>214</v>
      </c>
      <c r="G3" s="1" t="s">
        <v>199</v>
      </c>
      <c r="H3" s="1" t="s">
        <v>204</v>
      </c>
      <c r="I3" s="1" t="s">
        <v>216</v>
      </c>
      <c r="J3" s="1" t="s">
        <v>206</v>
      </c>
      <c r="K3" s="1" t="s">
        <v>216</v>
      </c>
      <c r="L3" s="1" t="s">
        <v>216</v>
      </c>
      <c r="M3" s="1" t="s">
        <v>207</v>
      </c>
      <c r="N3" s="1" t="s">
        <v>207</v>
      </c>
      <c r="O3" s="1" t="s">
        <v>15</v>
      </c>
      <c r="P3" s="1" t="s">
        <v>208</v>
      </c>
      <c r="Q3" s="1" t="s">
        <v>209</v>
      </c>
      <c r="R3" s="1" t="s">
        <v>217</v>
      </c>
      <c r="S3" s="1" t="s">
        <v>125</v>
      </c>
      <c r="T3" s="1" t="s">
        <v>211</v>
      </c>
      <c r="U3" s="1" t="s">
        <v>212</v>
      </c>
    </row>
    <row r="4" s="1" customFormat="1" spans="1:21">
      <c r="A4" s="1" t="s">
        <v>218</v>
      </c>
      <c r="B4" s="1" t="s">
        <v>219</v>
      </c>
      <c r="C4" s="1" t="s">
        <v>220</v>
      </c>
      <c r="D4" s="1" t="s">
        <v>201</v>
      </c>
      <c r="E4" s="1" t="s">
        <v>221</v>
      </c>
      <c r="F4" s="1" t="s">
        <v>219</v>
      </c>
      <c r="G4" s="1" t="s">
        <v>222</v>
      </c>
      <c r="H4" s="1" t="s">
        <v>204</v>
      </c>
      <c r="I4" s="1" t="s">
        <v>223</v>
      </c>
      <c r="J4" s="1" t="s">
        <v>206</v>
      </c>
      <c r="K4" s="1" t="s">
        <v>223</v>
      </c>
      <c r="L4" s="1" t="s">
        <v>223</v>
      </c>
      <c r="M4" s="1" t="s">
        <v>207</v>
      </c>
      <c r="N4" s="1" t="s">
        <v>207</v>
      </c>
      <c r="O4" s="1" t="s">
        <v>15</v>
      </c>
      <c r="P4" s="1" t="s">
        <v>208</v>
      </c>
      <c r="Q4" s="1" t="s">
        <v>209</v>
      </c>
      <c r="R4" s="1" t="s">
        <v>224</v>
      </c>
      <c r="S4" s="1" t="s">
        <v>125</v>
      </c>
      <c r="T4" s="1" t="s">
        <v>211</v>
      </c>
      <c r="U4" s="1" t="s">
        <v>212</v>
      </c>
    </row>
    <row r="5" s="1" customFormat="1" spans="1:21">
      <c r="A5" s="1" t="s">
        <v>225</v>
      </c>
      <c r="B5" s="1" t="s">
        <v>226</v>
      </c>
      <c r="C5" s="1" t="s">
        <v>227</v>
      </c>
      <c r="D5" s="1" t="s">
        <v>201</v>
      </c>
      <c r="E5" s="1" t="s">
        <v>221</v>
      </c>
      <c r="F5" s="1" t="s">
        <v>226</v>
      </c>
      <c r="G5" s="1" t="s">
        <v>228</v>
      </c>
      <c r="H5" s="1" t="s">
        <v>204</v>
      </c>
      <c r="I5" s="1" t="s">
        <v>223</v>
      </c>
      <c r="J5" s="1" t="s">
        <v>206</v>
      </c>
      <c r="K5" s="1" t="s">
        <v>223</v>
      </c>
      <c r="L5" s="1" t="s">
        <v>223</v>
      </c>
      <c r="M5" s="1" t="s">
        <v>207</v>
      </c>
      <c r="N5" s="1" t="s">
        <v>207</v>
      </c>
      <c r="O5" s="1" t="s">
        <v>15</v>
      </c>
      <c r="P5" s="1" t="s">
        <v>208</v>
      </c>
      <c r="Q5" s="1" t="s">
        <v>209</v>
      </c>
      <c r="R5" s="1" t="s">
        <v>229</v>
      </c>
      <c r="S5" s="1" t="s">
        <v>125</v>
      </c>
      <c r="T5" s="1" t="s">
        <v>211</v>
      </c>
      <c r="U5" s="1" t="s">
        <v>212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2022-04-06T08:08:00Z</dcterms:created>
  <dcterms:modified xsi:type="dcterms:W3CDTF">2022-04-06T08:21:09Z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43D1A2AD206A4CE8A540C0D0CE7D0705</vt:lpwstr>
  </property>
  <property fmtid="{D5CDD505-2E9C-101B-9397-08002B2CF9AE}" pid="3" name="KSOProductBuildVer">
    <vt:lpwstr>2052-11.1.0.11365</vt:lpwstr>
  </property>
</Properties>
</file>