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<sst xmlns="http://schemas.openxmlformats.org/spreadsheetml/2006/main" count="553" uniqueCount="179">
  <si>
    <t>去哪儿网酒店预付对账单</t>
  </si>
  <si>
    <t>供应商名称：</t>
  </si>
  <si>
    <t>趣游游</t>
  </si>
  <si>
    <t>结算周期：</t>
  </si>
  <si>
    <t>2022-03-28至2022-04-03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</si>
  <si>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</si>
  <si>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</si>
  <si>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</si>
  <si>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</si>
  <si>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</si>
  <si>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</si>
  <si>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</si>
  <si>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</si>
  <si>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</si>
  <si>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</si>
  <si>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</si>
  <si>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</si>
  <si>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</si>
  <si>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</si>
  <si>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</si>
  <si>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¥756.00</t>
  </si>
  <si>
    <t>¥100.00</t>
  </si>
  <si>
    <t>¥656.00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</si>
  <si>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</si>
  <si>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</si>
  <si>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</si>
  <si>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</si>
  <si>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</si>
  <si>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</si>
  <si>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</si>
  <si>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</si>
  <si>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</si>
  <si>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</si>
  <si>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</si>
  <si>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</si>
  <si>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</si>
  <si>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</si>
  <si>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</si>
  <si>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</si>
  <si>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</si>
  <si>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</si>
  <si>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</si>
  <si>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</si>
  <si>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</si>
  <si>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</si>
  <si>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</si>
  <si>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</si>
  <si>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</si>
  <si>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</si>
  <si>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</si>
  <si>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</si>
  <si>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</si>
  <si>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</si>
  <si>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</si>
  <si>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</si>
  <si>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</si>
  <si>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</si>
  <si>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</si>
  <si>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</si>
  <si>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</si>
  <si>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</si>
  <si>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</si>
  <si>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</si>
  <si>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</si>
  <si>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</si>
  <si>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</si>
  <si>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</si>
  <si>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</si>
  <si>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</si>
  <si>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102951580768</t>
  </si>
  <si>
    <t>酒店预付</t>
  </si>
  <si>
    <t>否</t>
  </si>
  <si>
    <t>普通</t>
  </si>
  <si>
    <t>307522231</t>
  </si>
  <si>
    <t>深圳景煌主题公寓</t>
  </si>
  <si>
    <t>1638814</t>
  </si>
  <si>
    <t>杨加林</t>
  </si>
  <si>
    <t>2022-03-29</t>
  </si>
  <si>
    <t>2022-03-30</t>
  </si>
  <si>
    <t>¥120.00</t>
  </si>
  <si>
    <t>¥16.00</t>
  </si>
  <si>
    <t>¥104.00</t>
  </si>
  <si>
    <t>蜜月圆床系列房</t>
  </si>
  <si>
    <t>WEBSITE</t>
  </si>
  <si>
    <t>102951599666</t>
  </si>
  <si>
    <t>307527868</t>
  </si>
  <si>
    <t>衡阳新时代宾馆</t>
  </si>
  <si>
    <t>薛琪权</t>
  </si>
  <si>
    <t>¥92.00</t>
  </si>
  <si>
    <t>¥12.00</t>
  </si>
  <si>
    <t>¥80.00</t>
  </si>
  <si>
    <t>标准大床房</t>
  </si>
  <si>
    <t>102951620742</t>
  </si>
  <si>
    <t>311298886</t>
  </si>
  <si>
    <t>千里行客栈(沙河建设路店)</t>
  </si>
  <si>
    <t>申献峰</t>
  </si>
  <si>
    <t>特选大床房（市政供暖）</t>
  </si>
  <si>
    <t>102952272655</t>
  </si>
  <si>
    <t>309673546</t>
  </si>
  <si>
    <t>古蔺景悦酒店</t>
  </si>
  <si>
    <t>周奎</t>
  </si>
  <si>
    <t>2022-03-31</t>
  </si>
  <si>
    <t>¥130.00</t>
  </si>
  <si>
    <t>¥17.00</t>
  </si>
  <si>
    <t>¥113.00</t>
  </si>
  <si>
    <t>普通单人间</t>
  </si>
  <si>
    <t>102952395877</t>
  </si>
  <si>
    <t>102951854647</t>
  </si>
  <si>
    <t>309656002</t>
  </si>
  <si>
    <t>99优选酒店(北京长阳环岛店)</t>
  </si>
  <si>
    <t>王军</t>
  </si>
  <si>
    <t>2022-04-01</t>
  </si>
  <si>
    <t>¥110.00</t>
  </si>
  <si>
    <t>¥15.00</t>
  </si>
  <si>
    <t>¥95.00</t>
  </si>
  <si>
    <t>大床房(无窗)</t>
  </si>
  <si>
    <t>102953665699</t>
  </si>
  <si>
    <t>301066810</t>
  </si>
  <si>
    <t>格林联盟酒店(陇南市火车站油橄榄基地店)</t>
  </si>
  <si>
    <t>李有红</t>
  </si>
  <si>
    <t>商务双床房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</si>
  <si>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</si>
  <si>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</si>
  <si>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</si>
  <si>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</si>
  <si>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</si>
  <si>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</si>
  <si>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</si>
  <si>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</si>
  <si>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</si>
  <si>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</si>
  <si>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</si>
  <si>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A220406115221481</t>
  </si>
  <si>
    <r>
      <t>总计：</t>
    </r>
    <r>
      <rPr>
        <sz val="10"/>
        <rFont val="Arial"/>
        <charset val="134"/>
      </rPr>
      <t>656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</si>
  <si>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</si>
  <si>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</si>
  <si>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</si>
  <si>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</si>
  <si>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</si>
  <si>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</si>
  <si>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</si>
  <si>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</si>
  <si>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</si>
  <si>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</si>
  <si>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</si>
  <si>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</si>
  <si>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</si>
  <si>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</si>
  <si>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</si>
  <si>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</si>
  <si>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</si>
  <si>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2487968</t>
  </si>
  <si>
    <t>退房日周结</t>
  </si>
  <si>
    <t>80.00</t>
  </si>
  <si>
    <t>RMB</t>
  </si>
  <si>
    <t>0</t>
  </si>
  <si>
    <t>0.00</t>
  </si>
  <si>
    <t>趣游游国内直连</t>
  </si>
  <si>
    <t>01.011300</t>
  </si>
  <si>
    <t>2022-03-29 12:27:14</t>
  </si>
  <si>
    <t>汇智国际旅游发展有限公司</t>
  </si>
  <si>
    <t>直连</t>
  </si>
  <si>
    <t>2488266</t>
  </si>
  <si>
    <t>95.00</t>
  </si>
  <si>
    <t>2022-03-29 15:32:20</t>
  </si>
  <si>
    <t>2488538</t>
  </si>
  <si>
    <t>千里行客栈（沙河建设路店）</t>
  </si>
  <si>
    <t>2022-03-29 17:51:05</t>
  </si>
  <si>
    <t>2488835</t>
  </si>
  <si>
    <t>104.00</t>
  </si>
  <si>
    <t>2022-03-29 20:06:56</t>
  </si>
  <si>
    <t>2489667</t>
  </si>
  <si>
    <t>2022-03-30 12:20:23</t>
  </si>
  <si>
    <t>2490803</t>
  </si>
  <si>
    <t>景悦酒店</t>
  </si>
  <si>
    <t>113.00</t>
  </si>
  <si>
    <t>2022-03-30 23:05:47</t>
  </si>
  <si>
    <t>2491430</t>
  </si>
  <si>
    <t>2022-03-31 13:41:18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</si>
</sst>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2" borderId="12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88</v>
      </c>
      <c r="S4" s="12" t="s">
        <v>19</v>
      </c>
      <c r="T4" s="7"/>
      <c r="U4" s="11" t="s">
        <v>19</v>
      </c>
      <c r="V4" s="11" t="s">
        <v>88</v>
      </c>
      <c r="W4" s="12" t="s">
        <v>89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90</v>
      </c>
      <c r="AD4" t="s">
        <v>6</v>
      </c>
      <c r="AE4" t="s">
        <v>96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97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98</v>
      </c>
      <c r="H5" s="7" t="s">
        <v>99</v>
      </c>
      <c r="I5" s="7" t="s">
        <v>75</v>
      </c>
      <c r="J5" s="7" t="s">
        <v>2</v>
      </c>
      <c r="K5" s="7" t="s">
        <v>100</v>
      </c>
      <c r="L5" s="7">
        <v>1</v>
      </c>
      <c r="M5" s="7">
        <v>1</v>
      </c>
      <c r="N5" s="7" t="s">
        <v>78</v>
      </c>
      <c r="O5" s="7" t="s">
        <v>78</v>
      </c>
      <c r="P5" s="7" t="s">
        <v>101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85</v>
      </c>
      <c r="H6" s="7" t="s">
        <v>86</v>
      </c>
      <c r="I6" s="7" t="s">
        <v>75</v>
      </c>
      <c r="J6" s="7" t="s">
        <v>2</v>
      </c>
      <c r="K6" s="7" t="s">
        <v>87</v>
      </c>
      <c r="L6" s="7">
        <v>1</v>
      </c>
      <c r="M6" s="7">
        <v>1</v>
      </c>
      <c r="N6" s="7" t="s">
        <v>78</v>
      </c>
      <c r="O6" s="7" t="s">
        <v>78</v>
      </c>
      <c r="P6" s="7" t="s">
        <v>101</v>
      </c>
      <c r="Q6" s="7"/>
      <c r="R6" s="11" t="s">
        <v>88</v>
      </c>
      <c r="S6" s="12" t="s">
        <v>19</v>
      </c>
      <c r="T6" s="7"/>
      <c r="U6" s="11" t="s">
        <v>19</v>
      </c>
      <c r="V6" s="11" t="s">
        <v>88</v>
      </c>
      <c r="W6" s="12" t="s">
        <v>89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90</v>
      </c>
      <c r="AD6" t="s">
        <v>6</v>
      </c>
      <c r="AE6" t="s">
        <v>91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107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108</v>
      </c>
      <c r="H7" s="7" t="s">
        <v>109</v>
      </c>
      <c r="I7" s="7" t="s">
        <v>75</v>
      </c>
      <c r="J7" s="7" t="s">
        <v>2</v>
      </c>
      <c r="K7" s="7" t="s">
        <v>110</v>
      </c>
      <c r="L7" s="7">
        <v>1</v>
      </c>
      <c r="M7" s="7">
        <v>1</v>
      </c>
      <c r="N7" s="7" t="s">
        <v>77</v>
      </c>
      <c r="O7" s="7" t="s">
        <v>101</v>
      </c>
      <c r="P7" s="7" t="s">
        <v>111</v>
      </c>
      <c r="Q7" s="7"/>
      <c r="R7" s="11" t="s">
        <v>112</v>
      </c>
      <c r="S7" s="12" t="s">
        <v>19</v>
      </c>
      <c r="T7" s="7"/>
      <c r="U7" s="11" t="s">
        <v>19</v>
      </c>
      <c r="V7" s="11" t="s">
        <v>112</v>
      </c>
      <c r="W7" s="12" t="s">
        <v>113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114</v>
      </c>
      <c r="AD7" t="s">
        <v>6</v>
      </c>
      <c r="AE7" t="s">
        <v>115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116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117</v>
      </c>
      <c r="H8" s="7" t="s">
        <v>118</v>
      </c>
      <c r="I8" s="7" t="s">
        <v>75</v>
      </c>
      <c r="J8" s="7" t="s">
        <v>2</v>
      </c>
      <c r="K8" s="7" t="s">
        <v>119</v>
      </c>
      <c r="L8" s="7">
        <v>1</v>
      </c>
      <c r="M8" s="7">
        <v>1</v>
      </c>
      <c r="N8" s="7" t="s">
        <v>101</v>
      </c>
      <c r="O8" s="7" t="s">
        <v>101</v>
      </c>
      <c r="P8" s="7" t="s">
        <v>111</v>
      </c>
      <c r="Q8" s="7"/>
      <c r="R8" s="11" t="s">
        <v>79</v>
      </c>
      <c r="S8" s="12" t="s">
        <v>19</v>
      </c>
      <c r="T8" s="7"/>
      <c r="U8" s="11" t="s">
        <v>19</v>
      </c>
      <c r="V8" s="11" t="s">
        <v>79</v>
      </c>
      <c r="W8" s="12" t="s">
        <v>80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81</v>
      </c>
      <c r="AD8" t="s">
        <v>6</v>
      </c>
      <c r="AE8" t="s">
        <v>120</v>
      </c>
      <c r="AF8" t="s">
        <v>83</v>
      </c>
      <c r="AG8" t="s">
        <v>71</v>
      </c>
      <c r="AH8" t="s">
        <v>19</v>
      </c>
    </row>
    <row r="9" customHeight="1" spans="1:32">
      <c r="A9" s="10" t="s">
        <v>121</v>
      </c>
      <c r="B9" s="10"/>
      <c r="C9" s="10" t="s">
        <v>122</v>
      </c>
      <c r="D9" s="10"/>
      <c r="E9" s="10"/>
      <c r="F9" s="10"/>
      <c r="G9" s="10" t="s">
        <v>122</v>
      </c>
      <c r="H9" s="10" t="s">
        <v>122</v>
      </c>
      <c r="I9" s="10" t="s">
        <v>122</v>
      </c>
      <c r="J9" s="10" t="s">
        <v>122</v>
      </c>
      <c r="K9" s="10" t="s">
        <v>122</v>
      </c>
      <c r="L9" s="10" t="s">
        <v>122</v>
      </c>
      <c r="M9" s="10" t="s">
        <v>122</v>
      </c>
      <c r="N9" s="10" t="s">
        <v>122</v>
      </c>
      <c r="O9" s="10" t="s">
        <v>122</v>
      </c>
      <c r="P9" s="10" t="s">
        <v>122</v>
      </c>
      <c r="Q9" s="10"/>
      <c r="R9" s="13" t="s">
        <v>20</v>
      </c>
      <c r="S9" s="13" t="s">
        <v>19</v>
      </c>
      <c r="T9" s="10" t="s">
        <v>122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122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</v>
      </c>
      <c r="B1" s="4" t="s">
        <v>124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125</v>
      </c>
      <c r="H1" s="4" t="s">
        <v>126</v>
      </c>
      <c r="I1" s="4" t="s">
        <v>13</v>
      </c>
      <c r="J1" s="4" t="s">
        <v>17</v>
      </c>
      <c r="K1" s="4" t="s">
        <v>18</v>
      </c>
      <c r="L1" s="9" t="s">
        <v>127</v>
      </c>
      <c r="M1" s="4" t="s">
        <v>128</v>
      </c>
      <c r="N1" s="4" t="s">
        <v>129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4" sqref="A14:A15"/>
    </sheetView>
  </sheetViews>
  <sheetFormatPr defaultColWidth="9.14285714285714" defaultRowHeight="12.75" outlineLevelCol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131</v>
      </c>
    </row>
    <row r="2" ht="14.25" customHeight="1" spans="1:8">
      <c r="A2" s="6" t="s">
        <v>69</v>
      </c>
      <c r="B2" s="7" t="s">
        <v>77</v>
      </c>
      <c r="C2" s="7" t="s">
        <v>78</v>
      </c>
      <c r="D2" s="3">
        <v>104</v>
      </c>
      <c r="E2" t="str">
        <f>VLOOKUP(A2,HOP!A:L,12,0)</f>
        <v>104.00</v>
      </c>
      <c r="F2" t="str">
        <f>VLOOKUP(A2,HOP!A:C,3,0)</f>
        <v>2488835</v>
      </c>
      <c r="G2">
        <f>D2-E2</f>
        <v>0</v>
      </c>
      <c r="H2" t="str">
        <f>$H$1&amp;F2</f>
        <v>，2488835</v>
      </c>
    </row>
    <row r="3" ht="14.25" customHeight="1" spans="1:8">
      <c r="A3" s="6" t="s">
        <v>84</v>
      </c>
      <c r="B3" s="7" t="s">
        <v>77</v>
      </c>
      <c r="C3" s="7" t="s">
        <v>78</v>
      </c>
      <c r="D3" s="3">
        <v>80</v>
      </c>
      <c r="E3" t="str">
        <f>VLOOKUP(A3,HOP!A:L,12,0)</f>
        <v>80.00</v>
      </c>
      <c r="F3" t="str">
        <f>VLOOKUP(A3,HOP!A:C,3,0)</f>
        <v>2487968</v>
      </c>
      <c r="G3">
        <f t="shared" ref="G3:G8" si="0">D3-E3</f>
        <v>0</v>
      </c>
      <c r="H3" t="str">
        <f t="shared" ref="H3:H8" si="1">$H$1&amp;F3</f>
        <v>，2487968</v>
      </c>
    </row>
    <row r="4" ht="14.25" customHeight="1" spans="1:8">
      <c r="A4" s="6" t="s">
        <v>92</v>
      </c>
      <c r="B4" s="7" t="s">
        <v>77</v>
      </c>
      <c r="C4" s="7" t="s">
        <v>78</v>
      </c>
      <c r="D4" s="3">
        <v>80</v>
      </c>
      <c r="E4" t="str">
        <f>VLOOKUP(A4,HOP!A:L,12,0)</f>
        <v>80.00</v>
      </c>
      <c r="F4" t="str">
        <f>VLOOKUP(A4,HOP!A:C,3,0)</f>
        <v>2488538</v>
      </c>
      <c r="G4">
        <f t="shared" si="0"/>
        <v>0</v>
      </c>
      <c r="H4" t="str">
        <f t="shared" si="1"/>
        <v>，2488538</v>
      </c>
    </row>
    <row r="5" ht="14.25" customHeight="1" spans="1:8">
      <c r="A5" s="6" t="s">
        <v>97</v>
      </c>
      <c r="B5" s="7" t="s">
        <v>78</v>
      </c>
      <c r="C5" s="7" t="s">
        <v>101</v>
      </c>
      <c r="D5" s="3">
        <v>113</v>
      </c>
      <c r="E5" t="str">
        <f>VLOOKUP(A5,HOP!A:L,12,0)</f>
        <v>113.00</v>
      </c>
      <c r="F5" t="str">
        <f>VLOOKUP(A5,HOP!A:C,3,0)</f>
        <v>2490803</v>
      </c>
      <c r="G5">
        <f t="shared" si="0"/>
        <v>0</v>
      </c>
      <c r="H5" t="str">
        <f t="shared" si="1"/>
        <v>，2490803</v>
      </c>
    </row>
    <row r="6" ht="14.25" customHeight="1" spans="1:8">
      <c r="A6" s="6" t="s">
        <v>106</v>
      </c>
      <c r="B6" s="7" t="s">
        <v>78</v>
      </c>
      <c r="C6" s="7" t="s">
        <v>101</v>
      </c>
      <c r="D6" s="3">
        <v>80</v>
      </c>
      <c r="E6" t="str">
        <f>VLOOKUP(A6,HOP!A:L,12,0)</f>
        <v>80.00</v>
      </c>
      <c r="F6" t="str">
        <f>VLOOKUP(A6,HOP!A:C,3,0)</f>
        <v>2489667</v>
      </c>
      <c r="G6">
        <f t="shared" si="0"/>
        <v>0</v>
      </c>
      <c r="H6" t="str">
        <f t="shared" si="1"/>
        <v>，2489667</v>
      </c>
    </row>
    <row r="7" ht="14.25" customHeight="1" spans="1:8">
      <c r="A7" s="6" t="s">
        <v>107</v>
      </c>
      <c r="B7" s="7" t="s">
        <v>101</v>
      </c>
      <c r="C7" s="7" t="s">
        <v>111</v>
      </c>
      <c r="D7" s="3">
        <v>95</v>
      </c>
      <c r="E7" t="str">
        <f>VLOOKUP(A7,HOP!A:L,12,0)</f>
        <v>95.00</v>
      </c>
      <c r="F7" t="str">
        <f>VLOOKUP(A7,HOP!A:C,3,0)</f>
        <v>2488266</v>
      </c>
      <c r="G7">
        <f t="shared" si="0"/>
        <v>0</v>
      </c>
      <c r="H7" t="str">
        <f t="shared" si="1"/>
        <v>，2488266</v>
      </c>
    </row>
    <row r="8" ht="14.25" customHeight="1" spans="1:8">
      <c r="A8" s="6" t="s">
        <v>116</v>
      </c>
      <c r="B8" s="7" t="s">
        <v>101</v>
      </c>
      <c r="C8" s="7" t="s">
        <v>111</v>
      </c>
      <c r="D8" s="3">
        <v>104</v>
      </c>
      <c r="E8" t="str">
        <f>VLOOKUP(A8,HOP!A:L,12,0)</f>
        <v>104.00</v>
      </c>
      <c r="F8" t="str">
        <f>VLOOKUP(A8,HOP!A:C,3,0)</f>
        <v>2491430</v>
      </c>
      <c r="G8">
        <f t="shared" si="0"/>
        <v>0</v>
      </c>
      <c r="H8" t="str">
        <f t="shared" si="1"/>
        <v>，2491430</v>
      </c>
    </row>
    <row r="10" spans="4:4">
      <c r="D10" s="3">
        <f>SUM(D2:D9)</f>
        <v>656</v>
      </c>
    </row>
    <row r="11" ht="14.25" spans="4:4">
      <c r="D11" s="8" t="s">
        <v>22</v>
      </c>
    </row>
    <row r="14" spans="1:1">
      <c r="A14" t="s">
        <v>132</v>
      </c>
    </row>
    <row r="15" spans="1:1">
      <c r="A15" s="5" t="s">
        <v>133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134</v>
      </c>
      <c r="B1" s="2" t="s">
        <v>135</v>
      </c>
      <c r="C1" s="2" t="s">
        <v>136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</row>
    <row r="2" s="1" customFormat="1" spans="1:21">
      <c r="A2" s="1" t="s">
        <v>84</v>
      </c>
      <c r="B2" s="1" t="s">
        <v>77</v>
      </c>
      <c r="C2" s="1" t="s">
        <v>151</v>
      </c>
      <c r="D2" s="1" t="s">
        <v>86</v>
      </c>
      <c r="E2" s="1" t="s">
        <v>87</v>
      </c>
      <c r="F2" s="1" t="s">
        <v>77</v>
      </c>
      <c r="G2" s="1" t="s">
        <v>78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71</v>
      </c>
      <c r="T2" s="1" t="s">
        <v>160</v>
      </c>
      <c r="U2" s="1" t="s">
        <v>161</v>
      </c>
    </row>
    <row r="3" s="1" customFormat="1" spans="1:21">
      <c r="A3" s="1" t="s">
        <v>107</v>
      </c>
      <c r="B3" s="1" t="s">
        <v>77</v>
      </c>
      <c r="C3" s="1" t="s">
        <v>162</v>
      </c>
      <c r="D3" s="1" t="s">
        <v>109</v>
      </c>
      <c r="E3" s="1" t="s">
        <v>110</v>
      </c>
      <c r="F3" s="1" t="s">
        <v>101</v>
      </c>
      <c r="G3" s="1" t="s">
        <v>111</v>
      </c>
      <c r="H3" s="1" t="s">
        <v>152</v>
      </c>
      <c r="I3" s="1" t="s">
        <v>163</v>
      </c>
      <c r="J3" s="1" t="s">
        <v>154</v>
      </c>
      <c r="K3" s="1" t="s">
        <v>163</v>
      </c>
      <c r="L3" s="1" t="s">
        <v>163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164</v>
      </c>
      <c r="S3" s="1" t="s">
        <v>71</v>
      </c>
      <c r="T3" s="1" t="s">
        <v>160</v>
      </c>
      <c r="U3" s="1" t="s">
        <v>161</v>
      </c>
    </row>
    <row r="4" s="1" customFormat="1" spans="1:21">
      <c r="A4" s="1" t="s">
        <v>92</v>
      </c>
      <c r="B4" s="1" t="s">
        <v>77</v>
      </c>
      <c r="C4" s="1" t="s">
        <v>165</v>
      </c>
      <c r="D4" s="1" t="s">
        <v>166</v>
      </c>
      <c r="E4" s="1" t="s">
        <v>95</v>
      </c>
      <c r="F4" s="1" t="s">
        <v>77</v>
      </c>
      <c r="G4" s="1" t="s">
        <v>78</v>
      </c>
      <c r="H4" s="1" t="s">
        <v>152</v>
      </c>
      <c r="I4" s="1" t="s">
        <v>153</v>
      </c>
      <c r="J4" s="1" t="s">
        <v>154</v>
      </c>
      <c r="K4" s="1" t="s">
        <v>153</v>
      </c>
      <c r="L4" s="1" t="s">
        <v>153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167</v>
      </c>
      <c r="S4" s="1" t="s">
        <v>71</v>
      </c>
      <c r="T4" s="1" t="s">
        <v>160</v>
      </c>
      <c r="U4" s="1" t="s">
        <v>161</v>
      </c>
    </row>
    <row r="5" s="1" customFormat="1" spans="1:21">
      <c r="A5" s="1" t="s">
        <v>69</v>
      </c>
      <c r="B5" s="1" t="s">
        <v>77</v>
      </c>
      <c r="C5" s="1" t="s">
        <v>168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152</v>
      </c>
      <c r="I5" s="1" t="s">
        <v>169</v>
      </c>
      <c r="J5" s="1" t="s">
        <v>154</v>
      </c>
      <c r="K5" s="1" t="s">
        <v>169</v>
      </c>
      <c r="L5" s="1" t="s">
        <v>169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170</v>
      </c>
      <c r="S5" s="1" t="s">
        <v>71</v>
      </c>
      <c r="T5" s="1" t="s">
        <v>160</v>
      </c>
      <c r="U5" s="1" t="s">
        <v>161</v>
      </c>
    </row>
    <row r="6" s="1" customFormat="1" spans="1:21">
      <c r="A6" s="1" t="s">
        <v>106</v>
      </c>
      <c r="B6" s="1" t="s">
        <v>78</v>
      </c>
      <c r="C6" s="1" t="s">
        <v>171</v>
      </c>
      <c r="D6" s="1" t="s">
        <v>86</v>
      </c>
      <c r="E6" s="1" t="s">
        <v>87</v>
      </c>
      <c r="F6" s="1" t="s">
        <v>78</v>
      </c>
      <c r="G6" s="1" t="s">
        <v>101</v>
      </c>
      <c r="H6" s="1" t="s">
        <v>152</v>
      </c>
      <c r="I6" s="1" t="s">
        <v>153</v>
      </c>
      <c r="J6" s="1" t="s">
        <v>154</v>
      </c>
      <c r="K6" s="1" t="s">
        <v>153</v>
      </c>
      <c r="L6" s="1" t="s">
        <v>153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172</v>
      </c>
      <c r="S6" s="1" t="s">
        <v>71</v>
      </c>
      <c r="T6" s="1" t="s">
        <v>160</v>
      </c>
      <c r="U6" s="1" t="s">
        <v>161</v>
      </c>
    </row>
    <row r="7" s="1" customFormat="1" spans="1:21">
      <c r="A7" s="1" t="s">
        <v>97</v>
      </c>
      <c r="B7" s="1" t="s">
        <v>78</v>
      </c>
      <c r="C7" s="1" t="s">
        <v>173</v>
      </c>
      <c r="D7" s="1" t="s">
        <v>174</v>
      </c>
      <c r="E7" s="1" t="s">
        <v>100</v>
      </c>
      <c r="F7" s="1" t="s">
        <v>78</v>
      </c>
      <c r="G7" s="1" t="s">
        <v>101</v>
      </c>
      <c r="H7" s="1" t="s">
        <v>152</v>
      </c>
      <c r="I7" s="1" t="s">
        <v>175</v>
      </c>
      <c r="J7" s="1" t="s">
        <v>154</v>
      </c>
      <c r="K7" s="1" t="s">
        <v>175</v>
      </c>
      <c r="L7" s="1" t="s">
        <v>175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176</v>
      </c>
      <c r="S7" s="1" t="s">
        <v>71</v>
      </c>
      <c r="T7" s="1" t="s">
        <v>160</v>
      </c>
      <c r="U7" s="1" t="s">
        <v>161</v>
      </c>
    </row>
    <row r="8" s="1" customFormat="1" spans="1:21">
      <c r="A8" s="1" t="s">
        <v>116</v>
      </c>
      <c r="B8" s="1" t="s">
        <v>101</v>
      </c>
      <c r="C8" s="1" t="s">
        <v>177</v>
      </c>
      <c r="D8" s="1" t="s">
        <v>118</v>
      </c>
      <c r="E8" s="1" t="s">
        <v>119</v>
      </c>
      <c r="F8" s="1" t="s">
        <v>101</v>
      </c>
      <c r="G8" s="1" t="s">
        <v>111</v>
      </c>
      <c r="H8" s="1" t="s">
        <v>152</v>
      </c>
      <c r="I8" s="1" t="s">
        <v>169</v>
      </c>
      <c r="J8" s="1" t="s">
        <v>154</v>
      </c>
      <c r="K8" s="1" t="s">
        <v>169</v>
      </c>
      <c r="L8" s="1" t="s">
        <v>169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178</v>
      </c>
      <c r="S8" s="1" t="s">
        <v>71</v>
      </c>
      <c r="T8" s="1" t="s">
        <v>160</v>
      </c>
      <c r="U8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755F78C640904A7B8B9C7438FB58E441</vt:lpwstr>
  </property>
</Properties>
</file>