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对账!$A$1:$X$47</definedName>
  </definedNames>
  <calcPr calcId="144525"/>
</workbook>
</file>

<file path=xl/sharedStrings.xml><?xml version="1.0" encoding="utf-8"?>
<sst xmlns="http://schemas.openxmlformats.org/spreadsheetml/2006/main" count="1529" uniqueCount="583">
  <si>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</si>
  <si>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</si>
  <si>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</si>
  <si>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</si>
  <si>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</si>
  <si>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</si>
  <si>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</si>
  <si>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</si>
  <si>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</si>
  <si>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</si>
  <si>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</si>
  <si>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</si>
  <si>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</si>
  <si>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</si>
  <si>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</si>
  <si>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</si>
  <si>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</si>
  <si>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</si>
  <si>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</si>
  <si>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</si>
  <si>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</si>
  <si>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</si>
  <si>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</si>
  <si>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</si>
  <si>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</si>
  <si>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16896293022	</t>
  </si>
  <si>
    <t>Ctrip</t>
  </si>
  <si>
    <t>正常</t>
  </si>
  <si>
    <t>[瓜达拉哈拉]诶克斯坡阿巴斯托酒店(Hotel Expo Abastos)(39563537)</t>
  </si>
  <si>
    <t>标准间&lt;2人入住&gt;&lt;不退款&gt;</t>
  </si>
  <si>
    <t>USD</t>
  </si>
  <si>
    <t>albino/hector</t>
  </si>
  <si>
    <t>CA6352220404USD-W</t>
  </si>
  <si>
    <t>未提现</t>
  </si>
  <si>
    <t>携程开票</t>
  </si>
  <si>
    <t xml:space="preserve">2320505	</t>
  </si>
  <si>
    <t xml:space="preserve">	</t>
  </si>
  <si>
    <t>取消</t>
  </si>
  <si>
    <t>阶梯</t>
  </si>
  <si>
    <t xml:space="preserve">17117682932	</t>
  </si>
  <si>
    <t>[巴黎]勒那酒店(Hôtel Léna)(39507150)</t>
  </si>
  <si>
    <t>高级双人房&lt;不退款&gt;&lt;2人入住&gt;</t>
  </si>
  <si>
    <t>Lombardo/Christophe</t>
  </si>
  <si>
    <t xml:space="preserve">2372900	</t>
  </si>
  <si>
    <t xml:space="preserve">1877100305	</t>
  </si>
  <si>
    <t xml:space="preserve">17193630866	</t>
  </si>
  <si>
    <t>[萨尔瓦多]法罗旅馆萨尔瓦多酒店(Rede Concept Hotel Salvador)(39561068)</t>
  </si>
  <si>
    <t>豪华客房2张双床（无烟）&lt;不退款&gt;&lt;2人入住&gt;</t>
  </si>
  <si>
    <t>de Paiva/Philippe Pinheiro</t>
  </si>
  <si>
    <t xml:space="preserve">2397713	</t>
  </si>
  <si>
    <t xml:space="preserve">17264283979	</t>
  </si>
  <si>
    <t>[西归浦市]济州神话世界萨默塞特服务公寓(Somerset Jeju Shinhwa World)(21503257)</t>
  </si>
  <si>
    <t>家庭套房(至少连住2晚及以上)&lt;4人入住&gt;&lt;不退款&gt;</t>
  </si>
  <si>
    <t>Oh/Hana,Oh/Hana,Oh/Hana</t>
  </si>
  <si>
    <t xml:space="preserve">2411621	</t>
  </si>
  <si>
    <t xml:space="preserve">17264406448	</t>
  </si>
  <si>
    <t xml:space="preserve">2411639	</t>
  </si>
  <si>
    <t xml:space="preserve">1473401	</t>
  </si>
  <si>
    <t xml:space="preserve">17272424279	</t>
  </si>
  <si>
    <t>[长滩岛]顺化酒店及长滩岛度假村(Hue Hotels and Resorts Boracay)(48135768)</t>
  </si>
  <si>
    <t>豪华双床房(至少连住2晚及以上)&lt;2人入住&gt;&lt;不退款&gt;&lt;早餐&gt;</t>
  </si>
  <si>
    <t>Jean Dionio/Karmela,Jean Dionio/Karmela</t>
  </si>
  <si>
    <t xml:space="preserve">2412268	</t>
  </si>
  <si>
    <t xml:space="preserve">17272429408	</t>
  </si>
  <si>
    <t>Co/Ronnagie,Co/Ronnagie</t>
  </si>
  <si>
    <t xml:space="preserve">2412272	</t>
  </si>
  <si>
    <t xml:space="preserve">17272964325	</t>
  </si>
  <si>
    <t xml:space="preserve">2412371	</t>
  </si>
  <si>
    <t xml:space="preserve">191815	</t>
  </si>
  <si>
    <t xml:space="preserve">17279711759	</t>
  </si>
  <si>
    <t>[拉斯维加斯]拉斯维加斯纽约纽约酒店(New York-New York Hotel &amp; Casino)(10784073)</t>
  </si>
  <si>
    <t>水疗套房&lt;2人入住&gt;&lt;不退款&gt;</t>
  </si>
  <si>
    <t>ulugalu/michael</t>
  </si>
  <si>
    <t xml:space="preserve">2412771	</t>
  </si>
  <si>
    <t xml:space="preserve">897715763	</t>
  </si>
  <si>
    <t xml:space="preserve">17289457422	</t>
  </si>
  <si>
    <t>[巴塞罗那]巴塞隆纳洲际酒店(Intercontinental Barcelona)(8837092)</t>
  </si>
  <si>
    <t>经典客房, 2 张单人床(至少连住2晚及以上)&lt;2人入住&gt;&lt;不退款&gt;&lt;早餐&gt;</t>
  </si>
  <si>
    <t>Serebriannikov/Hryhorii</t>
  </si>
  <si>
    <t xml:space="preserve">2413437	</t>
  </si>
  <si>
    <t xml:space="preserve">47058768	</t>
  </si>
  <si>
    <t xml:space="preserve">17455635243	</t>
  </si>
  <si>
    <t>[多特蒙德]怡东酒店(Hotel Excelsior)(39486331)</t>
  </si>
  <si>
    <t>舒适双人房 (3 Persons)(至少连住2晚及以上)&lt;2人入住&gt;&lt;不退款&gt;&lt;早餐&gt;</t>
  </si>
  <si>
    <t>Jouha boujdadi/Khalid</t>
  </si>
  <si>
    <t xml:space="preserve">EXPEDIA_1898498763	</t>
  </si>
  <si>
    <t xml:space="preserve">17480535567	</t>
  </si>
  <si>
    <t>[萨凡纳]环河街酒店(River Street Inn)(40076650)</t>
  </si>
  <si>
    <t>河景特大床房(至少连住2晚及以上)&lt;2人入住&gt;&lt;不退款&gt;</t>
  </si>
  <si>
    <t>Embrey/Charles</t>
  </si>
  <si>
    <t xml:space="preserve">2434516	</t>
  </si>
  <si>
    <t xml:space="preserve">354151	</t>
  </si>
  <si>
    <t xml:space="preserve">17589713410	</t>
  </si>
  <si>
    <t>[圣达菲]圣达菲酒店(The Lodge at Santa Fe)(40066560)</t>
  </si>
  <si>
    <t>传统客房2张双人床&lt;2人入住&gt;&lt;不退款&gt;</t>
  </si>
  <si>
    <t>Witherow/Ian Ross,Witherow/Brianna Dawn</t>
  </si>
  <si>
    <t xml:space="preserve">63155SC038731	</t>
  </si>
  <si>
    <t xml:space="preserve">17628629215	</t>
  </si>
  <si>
    <t>[迈阿密海滩]瑟福塞德迈阿密海滩原住客栈(Residence Inn by Marriott Miami Beach Surfside)(16086175)</t>
  </si>
  <si>
    <t>特大床一室房&lt;2人入住&gt;&lt;不退款&gt;&lt;普通会员&gt;</t>
  </si>
  <si>
    <t>Brichta/Galit</t>
  </si>
  <si>
    <t xml:space="preserve">2462519	</t>
  </si>
  <si>
    <t xml:space="preserve">99102243	</t>
  </si>
  <si>
    <t xml:space="preserve">17659682707	</t>
  </si>
  <si>
    <t>[丹佛]帕特森酒店(Patterson Inn)(39939061)</t>
  </si>
  <si>
    <t>达芬奇房间(至少连住2晚及以上)&lt;2人入住&gt;&lt;不退款&gt;&lt;早餐&gt;</t>
  </si>
  <si>
    <t>Yarnall/Kathryn</t>
  </si>
  <si>
    <t xml:space="preserve">1909924734_RN	</t>
  </si>
  <si>
    <t xml:space="preserve">17668226568	</t>
  </si>
  <si>
    <t>[都灵]都灵灵格托希尔顿逸林酒店(DoubleTree by Hilton Turin Lingotto)(46878926)</t>
  </si>
  <si>
    <t>双床房(至少连住2晚及以上)&lt;2人入住&gt;&lt;不退款&gt;&lt;早餐&gt;</t>
  </si>
  <si>
    <t>CALABRESE/ADA</t>
  </si>
  <si>
    <t xml:space="preserve">2472087	</t>
  </si>
  <si>
    <t xml:space="preserve">3241531869	</t>
  </si>
  <si>
    <t xml:space="preserve">17669622967	</t>
  </si>
  <si>
    <t>[伊斯坦布尔]贝尔酒店(Berr Hotel)(22764391)</t>
  </si>
  <si>
    <t>经济房(至少连住2晚及以上)&lt;2人入住&gt;&lt;不退款&gt;&lt;早餐&gt;</t>
  </si>
  <si>
    <t>canovas lopez/alonso</t>
  </si>
  <si>
    <t xml:space="preserve">2472929	</t>
  </si>
  <si>
    <t xml:space="preserve">acknowledge	</t>
  </si>
  <si>
    <t xml:space="preserve">17677395001	</t>
  </si>
  <si>
    <t>[纽约]壹精品酒店(The One Boutique Hotel)(44702465)</t>
  </si>
  <si>
    <t>紧凑房&lt;2人入住&gt;&lt;不退款&gt;</t>
  </si>
  <si>
    <t>Wells/Catlin</t>
  </si>
  <si>
    <t xml:space="preserve">2473584	</t>
  </si>
  <si>
    <t xml:space="preserve">17677772023	</t>
  </si>
  <si>
    <t>[昂格莱]安格雷-比亚里茨基里亚德(Kyriad Anglet-Biarritz)(39504069)</t>
  </si>
  <si>
    <t>双人间&lt;2人入住&gt;&lt;不退款&gt;</t>
  </si>
  <si>
    <t>Canzian/Marie-Ange,Romagnolo/Roberto</t>
  </si>
  <si>
    <t xml:space="preserve">2473681	</t>
  </si>
  <si>
    <t xml:space="preserve">120037UC000292	</t>
  </si>
  <si>
    <t xml:space="preserve">17688819611	</t>
  </si>
  <si>
    <t>[温特黑文]冬季哈文花园旅馆(Winter Haven Gardens Inn)(39498059)</t>
  </si>
  <si>
    <t>高级客房, 2 张大床(至少连住2晚及以上)&lt;2人入住&gt;&lt;不退款&gt;&lt;早餐&gt;</t>
  </si>
  <si>
    <t>Lockett/Linda Jane</t>
  </si>
  <si>
    <t xml:space="preserve">2476226	</t>
  </si>
  <si>
    <t xml:space="preserve">1912033527	</t>
  </si>
  <si>
    <t xml:space="preserve">17690662713	</t>
  </si>
  <si>
    <t>[Carden]卡登公园酒店(Carden Park)(39518120)</t>
  </si>
  <si>
    <t>客房1张特大床&lt;不退款&gt;&lt;2人入住&gt;</t>
  </si>
  <si>
    <t>Anthon/Kathryn</t>
  </si>
  <si>
    <t xml:space="preserve">62974SC251191	</t>
  </si>
  <si>
    <t xml:space="preserve">17690807349	</t>
  </si>
  <si>
    <t>[梳邦再也]双威金字塔酒店(Sunway Pyramid Hotel)(9568479)</t>
  </si>
  <si>
    <t>豪华双床房&lt;2人入住&gt;&lt;不退款&gt;</t>
  </si>
  <si>
    <t>Ismail/Haslin</t>
  </si>
  <si>
    <t xml:space="preserve">2477416	</t>
  </si>
  <si>
    <t xml:space="preserve">171173932	</t>
  </si>
  <si>
    <t xml:space="preserve">17696832870	</t>
  </si>
  <si>
    <t>[檀香山]克罗克斯酒店(Hotel La Croix)(44806323)</t>
  </si>
  <si>
    <t>白银两张大床房(至少连住2晚及以上)&lt;2人入住&gt;&lt;不退款&gt;</t>
  </si>
  <si>
    <t>Lejmi/Hana</t>
  </si>
  <si>
    <t xml:space="preserve">2477704	</t>
  </si>
  <si>
    <t xml:space="preserve">681149676	</t>
  </si>
  <si>
    <t xml:space="preserve">17697907595	</t>
  </si>
  <si>
    <t>[新加坡]新加坡威大酒店－劳明达(V Hotel Lavender Singapore)(8290412)</t>
  </si>
  <si>
    <t>高级双人房(至少连住2晚及以上)&lt;1人入住&gt;&lt;不退款&gt;</t>
  </si>
  <si>
    <t>Nguyen/Thu Tien</t>
  </si>
  <si>
    <t xml:space="preserve">2478116	</t>
  </si>
  <si>
    <t xml:space="preserve">R22/0322/163929527	</t>
  </si>
  <si>
    <t xml:space="preserve">17705498500	</t>
  </si>
  <si>
    <t>[普吉岛]普吉岛阿玛瑞酒店(SHA Extra Plus)(Amari Phuket (SHA Extra Plus))(11479661)</t>
  </si>
  <si>
    <t>高级面海房(至少连住2晚及以上)&lt;2人入住&gt;&lt;不退款&gt;&lt;早餐&gt;</t>
  </si>
  <si>
    <t>shanan/mhmad</t>
  </si>
  <si>
    <t xml:space="preserve">2479856	</t>
  </si>
  <si>
    <t xml:space="preserve">35348002	</t>
  </si>
  <si>
    <t xml:space="preserve">17708016558	</t>
  </si>
  <si>
    <t>[斯图加特]玛丽蒂姆斯图加特酒店(Maritim Hotel Stuttgart)(16129630)</t>
  </si>
  <si>
    <t>舒适房&lt;2人入住&gt;&lt;不退款&gt;</t>
  </si>
  <si>
    <t>Pfeilschmidt/Monika,Pfeilschmidt/Isabella</t>
  </si>
  <si>
    <t xml:space="preserve">2481160	</t>
  </si>
  <si>
    <t xml:space="preserve">17708828565	</t>
  </si>
  <si>
    <t>GOOI/ENG HUAT</t>
  </si>
  <si>
    <t xml:space="preserve">2481660	</t>
  </si>
  <si>
    <t xml:space="preserve">171798308	</t>
  </si>
  <si>
    <t xml:space="preserve">17716621156	</t>
  </si>
  <si>
    <t>[宿务]宿务滨海前线酒店 - 北开垦(Bayfront Hotel Cebu – North Reclamation)(8241073)</t>
  </si>
  <si>
    <t>高级房&lt;2人入住&gt;&lt;不退款&gt;</t>
  </si>
  <si>
    <t>Ramirez/Mary Angela Francesca</t>
  </si>
  <si>
    <t xml:space="preserve">80496	</t>
  </si>
  <si>
    <t xml:space="preserve">17716981637	</t>
  </si>
  <si>
    <t>Al tamimi/Mohammed</t>
  </si>
  <si>
    <t xml:space="preserve">35354253	</t>
  </si>
  <si>
    <t xml:space="preserve">17718883093	</t>
  </si>
  <si>
    <t>[弗朗斯地区鲁瓦西]阿克蒂苏尔斯施坦丁套房酒店(Standing Hotel Suites by Actisource)(39523390)</t>
  </si>
  <si>
    <t>精致套房&lt;2人入住&gt;&lt;不退款&gt;</t>
  </si>
  <si>
    <t>MOU/Kevin</t>
  </si>
  <si>
    <t xml:space="preserve">2484654	</t>
  </si>
  <si>
    <t xml:space="preserve">17726215491	</t>
  </si>
  <si>
    <t>豪华双床房&lt;2人入住&gt;&lt;不退款&gt;&lt;早餐&gt;</t>
  </si>
  <si>
    <t>Ibrahim/Wan Nur Farhana</t>
  </si>
  <si>
    <t xml:space="preserve">2485981	</t>
  </si>
  <si>
    <t xml:space="preserve">172318831	</t>
  </si>
  <si>
    <t xml:space="preserve">17726548793	</t>
  </si>
  <si>
    <t>[首尔]首尔 N酒店(Seoul N Hotel)(16130772)</t>
  </si>
  <si>
    <t>标准双床房&lt;2人入住&gt;&lt;不退款&gt;</t>
  </si>
  <si>
    <t>joy/Polash dash</t>
  </si>
  <si>
    <t xml:space="preserve">2486200	</t>
  </si>
  <si>
    <t xml:space="preserve">22103563	</t>
  </si>
  <si>
    <t xml:space="preserve">17727066073	</t>
  </si>
  <si>
    <t>WONG/CHEN FENG,WONG/AH PIAW</t>
  </si>
  <si>
    <t xml:space="preserve">2486553	</t>
  </si>
  <si>
    <t xml:space="preserve">1728387763	</t>
  </si>
  <si>
    <t xml:space="preserve">17735926898	</t>
  </si>
  <si>
    <t>Taca/John Erich Lorenzo</t>
  </si>
  <si>
    <t xml:space="preserve">2489607	</t>
  </si>
  <si>
    <t xml:space="preserve">80753	</t>
  </si>
  <si>
    <t xml:space="preserve">17736472082	</t>
  </si>
  <si>
    <t>[亚眠]圣路易斯酒店(Le Saint Louis)(39490341)</t>
  </si>
  <si>
    <t>经济双人间&lt;不退款&gt;&lt;2人入住&gt;</t>
  </si>
  <si>
    <t>ANSSENS MASCARO/ROSA</t>
  </si>
  <si>
    <t xml:space="preserve">2490004	</t>
  </si>
  <si>
    <t xml:space="preserve">17736742680	</t>
  </si>
  <si>
    <t>[曼谷]曼谷旅程酒店(The Journey Hotel Laksi)(21409318)</t>
  </si>
  <si>
    <t>标准双人房&lt;2人入住&gt;&lt;不退款&gt;</t>
  </si>
  <si>
    <t>chuamuangphan/Tanapat</t>
  </si>
  <si>
    <t xml:space="preserve">2490178	</t>
  </si>
  <si>
    <t xml:space="preserve">EXP-1917246315	</t>
  </si>
  <si>
    <t xml:space="preserve">17736993645	</t>
  </si>
  <si>
    <t>[大学城]得克萨斯 A&amp;M 酒店及会议中心(Texas A&amp;M Hotel and Conference Center)(39961599)</t>
  </si>
  <si>
    <t>经典客房1张特大床&lt;不退款&gt;&lt;2人入住&gt;</t>
  </si>
  <si>
    <t>Motl/Gay</t>
  </si>
  <si>
    <t xml:space="preserve">2490367	</t>
  </si>
  <si>
    <t xml:space="preserve">35873SC057840	</t>
  </si>
  <si>
    <t xml:space="preserve">17741502353	</t>
  </si>
  <si>
    <t>[雷丁]马尔迈松雷丁酒店(Malmaison Reading)(39577590)</t>
  </si>
  <si>
    <t>俱乐部双人间&lt;不退款&gt;&lt;2人入住&gt;</t>
  </si>
  <si>
    <t>Nicolle/William</t>
  </si>
  <si>
    <t xml:space="preserve">EXP-1917463315	</t>
  </si>
  <si>
    <t xml:space="preserve">17741760476	</t>
  </si>
  <si>
    <t>[坦帕]南坦帕套房酒店(Hotel South Tampa &amp; Suites)(39968036)</t>
  </si>
  <si>
    <t>套房1带沙发床的特大床（不吸烟）&lt;不退款&gt;&lt;2人入住&gt;</t>
  </si>
  <si>
    <t>Swanson/Raleigh</t>
  </si>
  <si>
    <t xml:space="preserve">2490972	</t>
  </si>
  <si>
    <t xml:space="preserve">16455251	</t>
  </si>
  <si>
    <t xml:space="preserve">17742093688	</t>
  </si>
  <si>
    <t>[乔治市]亚美尼安街文物酒店(Armenian Street Heritage Hotel)(8981682)</t>
  </si>
  <si>
    <t>高级双人床房&lt;2人入住&gt;&lt;不退款&gt;</t>
  </si>
  <si>
    <t>Laxmi/Suva</t>
  </si>
  <si>
    <t xml:space="preserve">2491120	</t>
  </si>
  <si>
    <t xml:space="preserve">1130782665	</t>
  </si>
  <si>
    <t xml:space="preserve">17744001046	</t>
  </si>
  <si>
    <t>TANG/CHIN CHYE</t>
  </si>
  <si>
    <t xml:space="preserve">2492360	</t>
  </si>
  <si>
    <t xml:space="preserve">173187567	</t>
  </si>
  <si>
    <t xml:space="preserve">17744316695	</t>
  </si>
  <si>
    <t>[沃思堡]艾什顿酒店(The Ashton Hotel)(39902559)</t>
  </si>
  <si>
    <t>签名室&lt;2人入住&gt;&lt;不退款&gt;</t>
  </si>
  <si>
    <t>Simeroth/Patrick</t>
  </si>
  <si>
    <t xml:space="preserve">2492531	</t>
  </si>
  <si>
    <t xml:space="preserve">68047SC028247	</t>
  </si>
  <si>
    <t xml:space="preserve">17744483345	</t>
  </si>
  <si>
    <t>[吉隆坡]吉隆坡市中心华美达套房酒店(Ramada Suites by Wyndham Kuala Lumpur City Centre)(26200778)</t>
  </si>
  <si>
    <t>工作室行政特大床房&lt;不退款&gt;&lt;2人入住&gt;</t>
  </si>
  <si>
    <t>Lim/Lay Mern</t>
  </si>
  <si>
    <t xml:space="preserve">2492672	</t>
  </si>
  <si>
    <t xml:space="preserve">17028446226	</t>
  </si>
  <si>
    <t>调整</t>
  </si>
  <si>
    <t>[萨凡纳]福赛斯公园宅邸 - 凯斯勒精选酒店(Mansion on Forsyth Park, Kessler Collection)(15867921)</t>
  </si>
  <si>
    <t>标准房(至少连住2晚及以上)&lt;2人入住&gt;&lt;不退款&gt;&lt;普通会员&gt;</t>
  </si>
  <si>
    <t>Weinstock/Gonie</t>
  </si>
  <si>
    <t xml:space="preserve">2350469	</t>
  </si>
  <si>
    <t xml:space="preserve">102061722	</t>
  </si>
  <si>
    <t xml:space="preserve">17746132549	</t>
  </si>
  <si>
    <t>[迪拜]财富广场大酒店(Fortune Plaza Hotel)(24541380)</t>
  </si>
  <si>
    <t>豪华大床房&lt;2人入住&gt;&lt;不退款&gt;</t>
  </si>
  <si>
    <t>ZHAO/WEIZHONG</t>
  </si>
  <si>
    <t xml:space="preserve">2493962	</t>
  </si>
  <si>
    <t xml:space="preserve">17751514665	</t>
  </si>
  <si>
    <t>[首尔]首尔东大门诺富特大使酒店(Novotel Ambassador Seoul Dongdaemun Hotels &amp; Residences)(32245372)</t>
  </si>
  <si>
    <t>一室公寓（特大床）&lt;2人入住&gt;&lt;不退款&gt;</t>
  </si>
  <si>
    <t>CHOI/YOUNG SUN</t>
  </si>
  <si>
    <t xml:space="preserve">2494266	</t>
  </si>
  <si>
    <t xml:space="preserve">A5U6WD1706;XM	</t>
  </si>
  <si>
    <t>，</t>
  </si>
  <si>
    <t>17264283979此单多收633元待退回</t>
  </si>
  <si>
    <t>A220406110921481</t>
  </si>
  <si>
    <t>A220406111032481</t>
  </si>
  <si>
    <t>A220406111123109</t>
  </si>
  <si>
    <t>USD / THB 当前参考汇率: 33.571</t>
  </si>
  <si>
    <t>总计： 10901 USD/
365957.47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</si>
  <si>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</si>
  <si>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</si>
  <si>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</si>
  <si>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</si>
  <si>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</si>
  <si>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</si>
  <si>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</si>
  <si>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</si>
  <si>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</si>
  <si>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</si>
  <si>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</si>
  <si>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</si>
  <si>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</si>
  <si>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</si>
  <si>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</si>
  <si>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</si>
  <si>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</si>
  <si>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</si>
  <si>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2022-04-02</t>
  </si>
  <si>
    <t>2494266</t>
  </si>
  <si>
    <t>首尔东大门诺富特大使酒店</t>
  </si>
  <si>
    <t>CHOI YOUNG SUN</t>
  </si>
  <si>
    <t>2022-04-03</t>
  </si>
  <si>
    <t>退房日周结</t>
  </si>
  <si>
    <t>981.89</t>
  </si>
  <si>
    <t>154.00</t>
  </si>
  <si>
    <t>0</t>
  </si>
  <si>
    <t>0.00</t>
  </si>
  <si>
    <t>携程国际直连(CIT)</t>
  </si>
  <si>
    <t>01.011176</t>
  </si>
  <si>
    <t>2022-04-02 13:19:30</t>
  </si>
  <si>
    <t>否</t>
  </si>
  <si>
    <t>汇智国际旅游发展有限公司</t>
  </si>
  <si>
    <t>直连</t>
  </si>
  <si>
    <t>2022-04-01</t>
  </si>
  <si>
    <t>2493962</t>
  </si>
  <si>
    <t>财富广场酒店</t>
  </si>
  <si>
    <t>ZHAO WEIZHONG</t>
  </si>
  <si>
    <t>660.75</t>
  </si>
  <si>
    <t>104.00</t>
  </si>
  <si>
    <t>2022-04-01 21:14:01</t>
  </si>
  <si>
    <t>2492672</t>
  </si>
  <si>
    <t>吉隆坡市中心华美达套房酒店</t>
  </si>
  <si>
    <t>Lim Lay Mern</t>
  </si>
  <si>
    <t>304.96</t>
  </si>
  <si>
    <t>48.00</t>
  </si>
  <si>
    <t>2022-04-01 09:30:46</t>
  </si>
  <si>
    <t>2492531</t>
  </si>
  <si>
    <t>艾什顿酒店</t>
  </si>
  <si>
    <t>Simeroth Patrick</t>
  </si>
  <si>
    <t>1645.53</t>
  </si>
  <si>
    <t>259.00</t>
  </si>
  <si>
    <t>2022-04-01 04:51:05</t>
  </si>
  <si>
    <t>2022-03-31</t>
  </si>
  <si>
    <t>2492360</t>
  </si>
  <si>
    <t>双威金字塔酒店</t>
  </si>
  <si>
    <t>TANG CHIN CHYE</t>
  </si>
  <si>
    <t>674.31</t>
  </si>
  <si>
    <t>106.00</t>
  </si>
  <si>
    <t>2022-04-01 16:07:50</t>
  </si>
  <si>
    <t>直采</t>
  </si>
  <si>
    <t>2491120</t>
  </si>
  <si>
    <t>槟城亚美尼亚街传统酒店</t>
  </si>
  <si>
    <t>Laxmi Suva</t>
  </si>
  <si>
    <t>146.31</t>
  </si>
  <si>
    <t>23.00</t>
  </si>
  <si>
    <t>2022-03-31 10:13:05</t>
  </si>
  <si>
    <t>2490972</t>
  </si>
  <si>
    <t>南坦帕酒店及套房</t>
  </si>
  <si>
    <t>Swanson Raleigh</t>
  </si>
  <si>
    <t>2105.62</t>
  </si>
  <si>
    <t>331.00</t>
  </si>
  <si>
    <t>2022-03-31 07:45:42</t>
  </si>
  <si>
    <t>2490892</t>
  </si>
  <si>
    <t>马尔迈松雷丁酒店</t>
  </si>
  <si>
    <t>Nicolle William</t>
  </si>
  <si>
    <t>909.68</t>
  </si>
  <si>
    <t>143.00</t>
  </si>
  <si>
    <t>2022-03-31 02:04:48</t>
  </si>
  <si>
    <t>2022-03-30</t>
  </si>
  <si>
    <t>2490367</t>
  </si>
  <si>
    <t>得克萨斯 A&amp;M 酒店及会议中心</t>
  </si>
  <si>
    <t>Motl Gay</t>
  </si>
  <si>
    <t>912.13</t>
  </si>
  <si>
    <t>2022-03-30 20:11:37</t>
  </si>
  <si>
    <t>2490178</t>
  </si>
  <si>
    <t>曼谷旅程酒店</t>
  </si>
  <si>
    <t>chuamuangphan Tanapat</t>
  </si>
  <si>
    <t>133.95</t>
  </si>
  <si>
    <t>21.00</t>
  </si>
  <si>
    <t>2022-03-30 17:31:41</t>
  </si>
  <si>
    <t>2490004</t>
  </si>
  <si>
    <t>圣路易斯酒店</t>
  </si>
  <si>
    <t>ANSSENS MASCARO ROSA</t>
  </si>
  <si>
    <t>529.42</t>
  </si>
  <si>
    <t>83.00</t>
  </si>
  <si>
    <t>2022-03-30 15:38:06</t>
  </si>
  <si>
    <t>2489607</t>
  </si>
  <si>
    <t>宿务滨海前线酒店 - 北开垦</t>
  </si>
  <si>
    <t>Taca John Erich Lorenzo</t>
  </si>
  <si>
    <t>274.28</t>
  </si>
  <si>
    <t>43.00</t>
  </si>
  <si>
    <t>2022-03-30 16:23:45</t>
  </si>
  <si>
    <t>2022-03-28</t>
  </si>
  <si>
    <t>2486553</t>
  </si>
  <si>
    <t>WONG CHEN FENG,WONG AH PIAW</t>
  </si>
  <si>
    <t>2022-03-29</t>
  </si>
  <si>
    <t>338.11</t>
  </si>
  <si>
    <t>53.00</t>
  </si>
  <si>
    <t>2022-03-28 14:47:18</t>
  </si>
  <si>
    <t>2486200</t>
  </si>
  <si>
    <t>首尔东大门N酒店</t>
  </si>
  <si>
    <t>joy Polash dash</t>
  </si>
  <si>
    <t>165.87</t>
  </si>
  <si>
    <t>26.00</t>
  </si>
  <si>
    <t>2022-03-28 10:11:48</t>
  </si>
  <si>
    <t>2485981</t>
  </si>
  <si>
    <t>Ibrahim Wan Nur Farhana</t>
  </si>
  <si>
    <t>765.54</t>
  </si>
  <si>
    <t>120.00</t>
  </si>
  <si>
    <t>2022-03-28 09:44:40</t>
  </si>
  <si>
    <t>2022-03-27</t>
  </si>
  <si>
    <t>2484654</t>
  </si>
  <si>
    <t>阿克缇索尔斯声誉优良套房酒店</t>
  </si>
  <si>
    <t>MOU Kevin</t>
  </si>
  <si>
    <t>459.32</t>
  </si>
  <si>
    <t>72.00</t>
  </si>
  <si>
    <t>2022-03-27 00:33:38</t>
  </si>
  <si>
    <t>2022-03-26</t>
  </si>
  <si>
    <t>2483530</t>
  </si>
  <si>
    <t>普吉岛阿玛瑞酒店(SHA Extra Plus)</t>
  </si>
  <si>
    <t>Al tamimi Mohammed</t>
  </si>
  <si>
    <t>2309.38</t>
  </si>
  <si>
    <t>362.00</t>
  </si>
  <si>
    <t>2022-03-26 11:36:34</t>
  </si>
  <si>
    <t>2483281</t>
  </si>
  <si>
    <t>Ramirez Mary Angela Francesca</t>
  </si>
  <si>
    <t>274.32</t>
  </si>
  <si>
    <t>2022-03-26 10:38:15</t>
  </si>
  <si>
    <t>2022-03-24</t>
  </si>
  <si>
    <t>2481660</t>
  </si>
  <si>
    <t>GOOI ENG HUAT</t>
  </si>
  <si>
    <t>332.05</t>
  </si>
  <si>
    <t>52.00</t>
  </si>
  <si>
    <t>2022-03-26 13:42:44</t>
  </si>
  <si>
    <t>2481160</t>
  </si>
  <si>
    <t>玛丽蒂姆斯图加特酒店</t>
  </si>
  <si>
    <t>Pfeilschmidt Monika,Pfeilschmidt Isabella</t>
  </si>
  <si>
    <t>625.78</t>
  </si>
  <si>
    <t>98.00</t>
  </si>
  <si>
    <t>2022-03-24 18:00:40</t>
  </si>
  <si>
    <t>2022-03-23</t>
  </si>
  <si>
    <t>2479856</t>
  </si>
  <si>
    <t>shanan mhmad</t>
  </si>
  <si>
    <t>1914.15</t>
  </si>
  <si>
    <t>300.00</t>
  </si>
  <si>
    <t>2022-03-24 14:17:18</t>
  </si>
  <si>
    <t>2022-03-22</t>
  </si>
  <si>
    <t>2478116</t>
  </si>
  <si>
    <t>新加坡威大酒店－劳明达</t>
  </si>
  <si>
    <t>Nguyen Thu Tien</t>
  </si>
  <si>
    <t>1070.06</t>
  </si>
  <si>
    <t>168.00</t>
  </si>
  <si>
    <t>2022-03-22 16:43:04</t>
  </si>
  <si>
    <t>2477704</t>
  </si>
  <si>
    <t>克罗克斯酒店</t>
  </si>
  <si>
    <t>Lejmi Hana</t>
  </si>
  <si>
    <t>5235.65</t>
  </si>
  <si>
    <t>822.00</t>
  </si>
  <si>
    <t>2022-03-22 09:51:44</t>
  </si>
  <si>
    <t>2022-03-21</t>
  </si>
  <si>
    <t>2477416</t>
  </si>
  <si>
    <t>Ismail Haslin</t>
  </si>
  <si>
    <t>675.69</t>
  </si>
  <si>
    <t>2022-03-22 16:17:43</t>
  </si>
  <si>
    <t>2477343</t>
  </si>
  <si>
    <t>卡登公园酒店</t>
  </si>
  <si>
    <t>Anthon Kathryn</t>
  </si>
  <si>
    <t>1472.49</t>
  </si>
  <si>
    <t>231.00</t>
  </si>
  <si>
    <t>2022-03-21 22:32:29</t>
  </si>
  <si>
    <t>2476226</t>
  </si>
  <si>
    <t>温特黑文花园旅馆及宴会中心</t>
  </si>
  <si>
    <t>Lockett Linda Jane</t>
  </si>
  <si>
    <t>1835.83</t>
  </si>
  <si>
    <t>288.00</t>
  </si>
  <si>
    <t>2022-03-21 03:58:18</t>
  </si>
  <si>
    <t>2022-03-19</t>
  </si>
  <si>
    <t>2473681</t>
  </si>
  <si>
    <t>阿尔迪卡酒店</t>
  </si>
  <si>
    <t>Canzian Marie-Ange,Romagnolo Roberto</t>
  </si>
  <si>
    <t>382.46</t>
  </si>
  <si>
    <t>60.00</t>
  </si>
  <si>
    <t>2022-03-19 04:16:04</t>
  </si>
  <si>
    <t>2022-03-18</t>
  </si>
  <si>
    <t>2473584</t>
  </si>
  <si>
    <t>壹精品酒店</t>
  </si>
  <si>
    <t>Wells Catlin</t>
  </si>
  <si>
    <t>788.69</t>
  </si>
  <si>
    <t>124.00</t>
  </si>
  <si>
    <t>2022-03-18 22:37:51</t>
  </si>
  <si>
    <t>2472929</t>
  </si>
  <si>
    <t>巴尔酒店</t>
  </si>
  <si>
    <t>canovas lopez alonso</t>
  </si>
  <si>
    <t>2092.57</t>
  </si>
  <si>
    <t>329.00</t>
  </si>
  <si>
    <t>2022-03-18 16:55:24</t>
  </si>
  <si>
    <t>2472087</t>
  </si>
  <si>
    <t>都灵灵格托希尔顿逸林酒店</t>
  </si>
  <si>
    <t>CALABRESE ADA</t>
  </si>
  <si>
    <t>1152.45</t>
  </si>
  <si>
    <t>181.00</t>
  </si>
  <si>
    <t>2022-03-18 00:10:19</t>
  </si>
  <si>
    <t>2022-03-17</t>
  </si>
  <si>
    <t>2470545</t>
  </si>
  <si>
    <t>帕特森酒店</t>
  </si>
  <si>
    <t>Yarnall Kathryn</t>
  </si>
  <si>
    <t>3839.36</t>
  </si>
  <si>
    <t>603.00</t>
  </si>
  <si>
    <t>2022-03-17 02:33:37</t>
  </si>
  <si>
    <t>2022-03-12</t>
  </si>
  <si>
    <t>2462519</t>
  </si>
  <si>
    <t>瑟福塞德迈阿密海滩居家酒店</t>
  </si>
  <si>
    <t>Brichta Galit</t>
  </si>
  <si>
    <t>2022-03-25</t>
  </si>
  <si>
    <t>6212.65</t>
  </si>
  <si>
    <t>978.00</t>
  </si>
  <si>
    <t>2022-03-12 02:08:34</t>
  </si>
  <si>
    <t>2022-03-08</t>
  </si>
  <si>
    <t>2454896</t>
  </si>
  <si>
    <t>圣达菲酒店</t>
  </si>
  <si>
    <t>Witherow Ian Ross,Witherow Brianna Dawn</t>
  </si>
  <si>
    <t>728.27</t>
  </si>
  <si>
    <t>115.00</t>
  </si>
  <si>
    <t>2022-03-08 07:53:16</t>
  </si>
  <si>
    <t>2022-02-25</t>
  </si>
  <si>
    <t>2434516</t>
  </si>
  <si>
    <t>环河街酒店</t>
  </si>
  <si>
    <t>Embrey Charles</t>
  </si>
  <si>
    <t>3501.06</t>
  </si>
  <si>
    <t>552.00</t>
  </si>
  <si>
    <t>2022-02-25 01:23:15</t>
  </si>
  <si>
    <t>2022-02-23</t>
  </si>
  <si>
    <t>2431754</t>
  </si>
  <si>
    <t>埃克塞尔西奥诺沃姆酒店</t>
  </si>
  <si>
    <t>Jouha boujdadi Khalid</t>
  </si>
  <si>
    <t>329.69</t>
  </si>
  <si>
    <t>2022-02-23 09:51:55</t>
  </si>
  <si>
    <t>2022-02-05</t>
  </si>
  <si>
    <t>2413437</t>
  </si>
  <si>
    <t>巴塞罗那 - 菲拉中心皇冠假日酒店</t>
  </si>
  <si>
    <t>Serebriannikov Hryhorii</t>
  </si>
  <si>
    <t>6105.72</t>
  </si>
  <si>
    <t>958.00</t>
  </si>
  <si>
    <t>2022-02-05 19:14:57</t>
  </si>
  <si>
    <t>2022-02-04</t>
  </si>
  <si>
    <t>2412771</t>
  </si>
  <si>
    <t>拉斯维加斯纽约赌场酒店</t>
  </si>
  <si>
    <t>ulugalu michael</t>
  </si>
  <si>
    <t>1682.58</t>
  </si>
  <si>
    <t>264.00</t>
  </si>
  <si>
    <t>2022-02-04 08:41:27</t>
  </si>
  <si>
    <t>2022-02-03</t>
  </si>
  <si>
    <t>2412371</t>
  </si>
  <si>
    <t>HII长滩岛度假酒店</t>
  </si>
  <si>
    <t>Co Ronnagie,Co Ronnagie</t>
  </si>
  <si>
    <t>688.33</t>
  </si>
  <si>
    <t>108.00</t>
  </si>
  <si>
    <t>2022-02-04 12:32:56</t>
  </si>
  <si>
    <t>2412268</t>
  </si>
  <si>
    <t>Jean Dionio Karmela,Jean Dionio Karmela</t>
  </si>
  <si>
    <t>1032.49</t>
  </si>
  <si>
    <t>162.00</t>
  </si>
  <si>
    <t>2022-02-07 10:57:17</t>
  </si>
  <si>
    <t>2022-02-01</t>
  </si>
  <si>
    <t>2411639</t>
  </si>
  <si>
    <t>济州神话世界盛捷服务公寓</t>
  </si>
  <si>
    <t>Oh Hana,Oh Hana,Oh Hana</t>
  </si>
  <si>
    <t>4034.36</t>
  </si>
  <si>
    <t>633.00</t>
  </si>
  <si>
    <t>2022-02-01 15:34:14</t>
  </si>
  <si>
    <t>2022-01-18</t>
  </si>
  <si>
    <t>2397713</t>
  </si>
  <si>
    <t>法罗旅馆萨尔瓦多酒店</t>
  </si>
  <si>
    <t>de Paiva Philippe Pinheiro</t>
  </si>
  <si>
    <t>28.00</t>
  </si>
  <si>
    <t>27</t>
  </si>
  <si>
    <t>178</t>
  </si>
  <si>
    <t>2022-01-18 08:55:24</t>
  </si>
  <si>
    <t>2022-01-04</t>
  </si>
  <si>
    <t>2372900</t>
  </si>
  <si>
    <t>勒那酒店</t>
  </si>
  <si>
    <t>Lombardo Christophe</t>
  </si>
  <si>
    <t>777.49</t>
  </si>
  <si>
    <t>122.00</t>
  </si>
  <si>
    <t>2022-01-04 22:32:06</t>
  </si>
  <si>
    <t>2021-11-30</t>
  </si>
  <si>
    <t>2320505</t>
  </si>
  <si>
    <t>阿巴斯托斯展览会酒店</t>
  </si>
  <si>
    <t>albino hector</t>
  </si>
  <si>
    <t>166.45</t>
  </si>
  <si>
    <t>2021-11-30 23:15:01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</si>
</sst>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44652</v>
      </c>
      <c r="G2" s="6">
        <v>44654</v>
      </c>
      <c r="H2" s="4">
        <v>1</v>
      </c>
      <c r="I2" s="4">
        <v>2</v>
      </c>
      <c r="J2" s="4">
        <v>2</v>
      </c>
      <c r="K2" s="4" t="s">
        <v>30</v>
      </c>
      <c r="L2" s="4">
        <v>52</v>
      </c>
      <c r="M2" s="4">
        <v>52</v>
      </c>
      <c r="N2" s="4" t="s">
        <v>31</v>
      </c>
      <c r="O2" s="4" t="s">
        <v>32</v>
      </c>
      <c r="P2" s="4" t="s">
        <v>33</v>
      </c>
      <c r="Q2" s="4">
        <v>0</v>
      </c>
      <c r="R2" s="7">
        <v>44530</v>
      </c>
      <c r="S2" s="6">
        <v>44655</v>
      </c>
      <c r="T2" s="4" t="s">
        <v>34</v>
      </c>
      <c r="U2" s="4">
        <v>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44652</v>
      </c>
      <c r="G3" s="6">
        <v>44654</v>
      </c>
      <c r="H3" s="4">
        <v>1</v>
      </c>
      <c r="I3" s="4">
        <v>2</v>
      </c>
      <c r="J3" s="4">
        <v>2</v>
      </c>
      <c r="K3" s="4" t="s">
        <v>30</v>
      </c>
      <c r="L3" s="4">
        <v>-52</v>
      </c>
      <c r="M3" s="4">
        <v>-52</v>
      </c>
      <c r="N3" s="4" t="s">
        <v>31</v>
      </c>
      <c r="O3" s="4" t="s">
        <v>32</v>
      </c>
      <c r="P3" s="4" t="s">
        <v>33</v>
      </c>
      <c r="Q3" s="4">
        <v>0</v>
      </c>
      <c r="R3" s="7">
        <v>44530</v>
      </c>
      <c r="S3" s="6">
        <v>44655</v>
      </c>
      <c r="T3" s="4" t="s">
        <v>34</v>
      </c>
      <c r="U3" s="4">
        <v>-52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38</v>
      </c>
      <c r="D4" s="4" t="s">
        <v>28</v>
      </c>
      <c r="E4" s="4" t="s">
        <v>29</v>
      </c>
      <c r="F4" s="6">
        <v>44652</v>
      </c>
      <c r="G4" s="6">
        <v>44654</v>
      </c>
      <c r="H4" s="4">
        <v>1</v>
      </c>
      <c r="I4" s="4">
        <v>2</v>
      </c>
      <c r="J4" s="4">
        <v>2</v>
      </c>
      <c r="K4" s="4" t="s">
        <v>30</v>
      </c>
      <c r="L4" s="4">
        <v>26</v>
      </c>
      <c r="M4" s="4">
        <v>26</v>
      </c>
      <c r="N4" s="4" t="s">
        <v>31</v>
      </c>
      <c r="O4" s="4" t="s">
        <v>32</v>
      </c>
      <c r="P4" s="4" t="s">
        <v>33</v>
      </c>
      <c r="Q4" s="4">
        <v>0</v>
      </c>
      <c r="R4" s="7">
        <v>44530</v>
      </c>
      <c r="S4" s="6">
        <v>44655</v>
      </c>
      <c r="T4" s="4" t="s">
        <v>34</v>
      </c>
      <c r="U4" s="4">
        <v>26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40</v>
      </c>
      <c r="E5" s="4" t="s">
        <v>41</v>
      </c>
      <c r="F5" s="6">
        <v>44652</v>
      </c>
      <c r="G5" s="6">
        <v>44653</v>
      </c>
      <c r="H5" s="4">
        <v>1</v>
      </c>
      <c r="I5" s="4">
        <v>1</v>
      </c>
      <c r="J5" s="4">
        <v>1</v>
      </c>
      <c r="K5" s="4" t="s">
        <v>30</v>
      </c>
      <c r="L5" s="4">
        <v>122</v>
      </c>
      <c r="M5" s="4">
        <v>122</v>
      </c>
      <c r="N5" s="4" t="s">
        <v>42</v>
      </c>
      <c r="O5" s="4" t="s">
        <v>32</v>
      </c>
      <c r="P5" s="4" t="s">
        <v>33</v>
      </c>
      <c r="Q5" s="4">
        <v>0</v>
      </c>
      <c r="R5" s="7">
        <v>44565</v>
      </c>
      <c r="S5" s="6">
        <v>44655</v>
      </c>
      <c r="T5" s="4" t="s">
        <v>34</v>
      </c>
      <c r="U5" s="4">
        <v>122</v>
      </c>
      <c r="V5" s="4">
        <v>0</v>
      </c>
      <c r="W5" s="4">
        <v>0</v>
      </c>
      <c r="X5" s="4" t="s">
        <v>43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44650</v>
      </c>
      <c r="G6" s="6">
        <v>44653</v>
      </c>
      <c r="H6" s="4">
        <v>1</v>
      </c>
      <c r="I6" s="4">
        <v>3</v>
      </c>
      <c r="J6" s="4">
        <v>3</v>
      </c>
      <c r="K6" s="4" t="s">
        <v>30</v>
      </c>
      <c r="L6" s="4">
        <v>84</v>
      </c>
      <c r="M6" s="4">
        <v>84</v>
      </c>
      <c r="N6" s="4" t="s">
        <v>48</v>
      </c>
      <c r="O6" s="4" t="s">
        <v>32</v>
      </c>
      <c r="P6" s="4" t="s">
        <v>33</v>
      </c>
      <c r="Q6" s="4">
        <v>0</v>
      </c>
      <c r="R6" s="7">
        <v>44579</v>
      </c>
      <c r="S6" s="6">
        <v>44655</v>
      </c>
      <c r="T6" s="4" t="s">
        <v>34</v>
      </c>
      <c r="U6" s="4">
        <v>84</v>
      </c>
      <c r="V6" s="4">
        <v>0</v>
      </c>
      <c r="W6" s="4">
        <v>0</v>
      </c>
      <c r="X6" s="4" t="s">
        <v>49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44646</v>
      </c>
      <c r="G7" s="6">
        <v>44648</v>
      </c>
      <c r="H7" s="4">
        <v>1</v>
      </c>
      <c r="I7" s="4">
        <v>2</v>
      </c>
      <c r="J7" s="4">
        <v>2</v>
      </c>
      <c r="K7" s="4" t="s">
        <v>30</v>
      </c>
      <c r="L7" s="4">
        <v>633</v>
      </c>
      <c r="M7" s="4">
        <v>633</v>
      </c>
      <c r="N7" s="4" t="s">
        <v>53</v>
      </c>
      <c r="O7" s="4" t="s">
        <v>32</v>
      </c>
      <c r="P7" s="4" t="s">
        <v>33</v>
      </c>
      <c r="Q7" s="4">
        <v>0</v>
      </c>
      <c r="R7" s="7">
        <v>44593</v>
      </c>
      <c r="S7" s="6">
        <v>44655</v>
      </c>
      <c r="T7" s="4" t="s">
        <v>34</v>
      </c>
      <c r="U7" s="4">
        <v>633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44646</v>
      </c>
      <c r="G8" s="6">
        <v>44648</v>
      </c>
      <c r="H8" s="4">
        <v>1</v>
      </c>
      <c r="I8" s="4">
        <v>2</v>
      </c>
      <c r="J8" s="4">
        <v>2</v>
      </c>
      <c r="K8" s="4" t="s">
        <v>30</v>
      </c>
      <c r="L8" s="4">
        <v>633</v>
      </c>
      <c r="M8" s="4">
        <v>633</v>
      </c>
      <c r="N8" s="4" t="s">
        <v>53</v>
      </c>
      <c r="O8" s="4" t="s">
        <v>32</v>
      </c>
      <c r="P8" s="4" t="s">
        <v>33</v>
      </c>
      <c r="Q8" s="4">
        <v>0</v>
      </c>
      <c r="R8" s="7">
        <v>44593</v>
      </c>
      <c r="S8" s="6">
        <v>44655</v>
      </c>
      <c r="T8" s="4" t="s">
        <v>34</v>
      </c>
      <c r="U8" s="4">
        <v>633</v>
      </c>
      <c r="V8" s="4">
        <v>0</v>
      </c>
      <c r="W8" s="4">
        <v>0</v>
      </c>
      <c r="X8" s="4" t="s">
        <v>56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44646</v>
      </c>
      <c r="G9" s="6">
        <v>44649</v>
      </c>
      <c r="H9" s="4">
        <v>1</v>
      </c>
      <c r="I9" s="4">
        <v>3</v>
      </c>
      <c r="J9" s="4">
        <v>3</v>
      </c>
      <c r="K9" s="4" t="s">
        <v>30</v>
      </c>
      <c r="L9" s="4">
        <v>162</v>
      </c>
      <c r="M9" s="4">
        <v>162</v>
      </c>
      <c r="N9" s="4" t="s">
        <v>61</v>
      </c>
      <c r="O9" s="4" t="s">
        <v>32</v>
      </c>
      <c r="P9" s="4" t="s">
        <v>33</v>
      </c>
      <c r="Q9" s="4">
        <v>0</v>
      </c>
      <c r="R9" s="7">
        <v>44595</v>
      </c>
      <c r="S9" s="6">
        <v>44655</v>
      </c>
      <c r="T9" s="4" t="s">
        <v>34</v>
      </c>
      <c r="U9" s="4">
        <v>162</v>
      </c>
      <c r="V9" s="4">
        <v>0</v>
      </c>
      <c r="W9" s="4">
        <v>0</v>
      </c>
      <c r="X9" s="4" t="s">
        <v>62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44646</v>
      </c>
      <c r="G10" s="6">
        <v>44648</v>
      </c>
      <c r="H10" s="4">
        <v>1</v>
      </c>
      <c r="I10" s="4">
        <v>2</v>
      </c>
      <c r="J10" s="4">
        <v>2</v>
      </c>
      <c r="K10" s="4" t="s">
        <v>30</v>
      </c>
      <c r="L10" s="4">
        <v>108</v>
      </c>
      <c r="M10" s="4">
        <v>108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44595</v>
      </c>
      <c r="S10" s="6">
        <v>44655</v>
      </c>
      <c r="T10" s="4" t="s">
        <v>34</v>
      </c>
      <c r="U10" s="4">
        <v>108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63</v>
      </c>
      <c r="B11" s="4" t="s">
        <v>26</v>
      </c>
      <c r="C11" s="4" t="s">
        <v>37</v>
      </c>
      <c r="D11" s="4" t="s">
        <v>59</v>
      </c>
      <c r="E11" s="4" t="s">
        <v>60</v>
      </c>
      <c r="F11" s="6">
        <v>44646</v>
      </c>
      <c r="G11" s="6">
        <v>44648</v>
      </c>
      <c r="H11" s="4">
        <v>1</v>
      </c>
      <c r="I11" s="4">
        <v>2</v>
      </c>
      <c r="J11" s="4">
        <v>2</v>
      </c>
      <c r="K11" s="4" t="s">
        <v>30</v>
      </c>
      <c r="L11" s="4">
        <v>-108</v>
      </c>
      <c r="M11" s="4">
        <v>-108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44595</v>
      </c>
      <c r="S11" s="6">
        <v>44655</v>
      </c>
      <c r="T11" s="4" t="s">
        <v>34</v>
      </c>
      <c r="U11" s="4">
        <v>-108</v>
      </c>
      <c r="V11" s="4">
        <v>0</v>
      </c>
      <c r="W11" s="4">
        <v>0</v>
      </c>
      <c r="X11" s="4" t="s">
        <v>65</v>
      </c>
      <c r="Y11" s="4" t="s">
        <v>36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59</v>
      </c>
      <c r="E12" s="4" t="s">
        <v>60</v>
      </c>
      <c r="F12" s="6">
        <v>44646</v>
      </c>
      <c r="G12" s="6">
        <v>44648</v>
      </c>
      <c r="H12" s="4">
        <v>1</v>
      </c>
      <c r="I12" s="4">
        <v>2</v>
      </c>
      <c r="J12" s="4">
        <v>2</v>
      </c>
      <c r="K12" s="4" t="s">
        <v>30</v>
      </c>
      <c r="L12" s="4">
        <v>108</v>
      </c>
      <c r="M12" s="4">
        <v>108</v>
      </c>
      <c r="N12" s="4" t="s">
        <v>64</v>
      </c>
      <c r="O12" s="4" t="s">
        <v>32</v>
      </c>
      <c r="P12" s="4" t="s">
        <v>33</v>
      </c>
      <c r="Q12" s="4">
        <v>0</v>
      </c>
      <c r="R12" s="7">
        <v>44595</v>
      </c>
      <c r="S12" s="6">
        <v>44655</v>
      </c>
      <c r="T12" s="4" t="s">
        <v>34</v>
      </c>
      <c r="U12" s="4">
        <v>108</v>
      </c>
      <c r="V12" s="4">
        <v>0</v>
      </c>
      <c r="W12" s="4">
        <v>0</v>
      </c>
      <c r="X12" s="4" t="s">
        <v>67</v>
      </c>
      <c r="Y12" s="4" t="s">
        <v>68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70</v>
      </c>
      <c r="E13" s="4" t="s">
        <v>71</v>
      </c>
      <c r="F13" s="6">
        <v>44648</v>
      </c>
      <c r="G13" s="6">
        <v>44651</v>
      </c>
      <c r="H13" s="4">
        <v>1</v>
      </c>
      <c r="I13" s="4">
        <v>3</v>
      </c>
      <c r="J13" s="4">
        <v>3</v>
      </c>
      <c r="K13" s="4" t="s">
        <v>30</v>
      </c>
      <c r="L13" s="4">
        <v>264</v>
      </c>
      <c r="M13" s="4">
        <v>264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44596</v>
      </c>
      <c r="S13" s="6">
        <v>44655</v>
      </c>
      <c r="T13" s="4" t="s">
        <v>34</v>
      </c>
      <c r="U13" s="4">
        <v>264</v>
      </c>
      <c r="V13" s="4">
        <v>0</v>
      </c>
      <c r="W13" s="4">
        <v>0</v>
      </c>
      <c r="X13" s="4" t="s">
        <v>73</v>
      </c>
      <c r="Y13" s="4" t="s">
        <v>74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44646</v>
      </c>
      <c r="G14" s="6">
        <v>44651</v>
      </c>
      <c r="H14" s="4">
        <v>1</v>
      </c>
      <c r="I14" s="4">
        <v>5</v>
      </c>
      <c r="J14" s="4">
        <v>5</v>
      </c>
      <c r="K14" s="4" t="s">
        <v>30</v>
      </c>
      <c r="L14" s="4">
        <v>958</v>
      </c>
      <c r="M14" s="4">
        <v>958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44597</v>
      </c>
      <c r="S14" s="6">
        <v>44655</v>
      </c>
      <c r="T14" s="4" t="s">
        <v>34</v>
      </c>
      <c r="U14" s="4">
        <v>958</v>
      </c>
      <c r="V14" s="4">
        <v>0</v>
      </c>
      <c r="W14" s="4">
        <v>0</v>
      </c>
      <c r="X14" s="4" t="s">
        <v>79</v>
      </c>
      <c r="Y14" s="4" t="s">
        <v>80</v>
      </c>
    </row>
    <row r="15" s="4" customFormat="1" spans="1:25">
      <c r="A15" s="4" t="s">
        <v>45</v>
      </c>
      <c r="B15" s="4" t="s">
        <v>26</v>
      </c>
      <c r="C15" s="4" t="s">
        <v>37</v>
      </c>
      <c r="D15" s="4" t="s">
        <v>46</v>
      </c>
      <c r="E15" s="4" t="s">
        <v>47</v>
      </c>
      <c r="F15" s="6">
        <v>44650</v>
      </c>
      <c r="G15" s="6">
        <v>44653</v>
      </c>
      <c r="H15" s="4">
        <v>1</v>
      </c>
      <c r="I15" s="4">
        <v>3</v>
      </c>
      <c r="J15" s="4">
        <v>3</v>
      </c>
      <c r="K15" s="4" t="s">
        <v>30</v>
      </c>
      <c r="L15" s="4">
        <v>-84</v>
      </c>
      <c r="M15" s="4">
        <v>-84</v>
      </c>
      <c r="N15" s="4" t="s">
        <v>48</v>
      </c>
      <c r="O15" s="4" t="s">
        <v>32</v>
      </c>
      <c r="P15" s="4" t="s">
        <v>33</v>
      </c>
      <c r="Q15" s="4">
        <v>0</v>
      </c>
      <c r="R15" s="7">
        <v>44579</v>
      </c>
      <c r="S15" s="6">
        <v>44655</v>
      </c>
      <c r="T15" s="4" t="s">
        <v>34</v>
      </c>
      <c r="U15" s="4">
        <v>-84</v>
      </c>
      <c r="V15" s="4">
        <v>0</v>
      </c>
      <c r="W15" s="4">
        <v>0</v>
      </c>
      <c r="X15" s="4" t="s">
        <v>49</v>
      </c>
      <c r="Y15" s="4" t="s">
        <v>36</v>
      </c>
    </row>
    <row r="16" s="4" customFormat="1" spans="1:25">
      <c r="A16" s="4" t="s">
        <v>45</v>
      </c>
      <c r="B16" s="4" t="s">
        <v>26</v>
      </c>
      <c r="C16" s="4" t="s">
        <v>38</v>
      </c>
      <c r="D16" s="4" t="s">
        <v>46</v>
      </c>
      <c r="E16" s="4" t="s">
        <v>47</v>
      </c>
      <c r="F16" s="6">
        <v>44650</v>
      </c>
      <c r="G16" s="6">
        <v>44653</v>
      </c>
      <c r="H16" s="4">
        <v>1</v>
      </c>
      <c r="I16" s="4">
        <v>3</v>
      </c>
      <c r="J16" s="4">
        <v>3</v>
      </c>
      <c r="K16" s="4" t="s">
        <v>30</v>
      </c>
      <c r="L16" s="4">
        <v>28</v>
      </c>
      <c r="M16" s="4">
        <v>28</v>
      </c>
      <c r="N16" s="4" t="s">
        <v>48</v>
      </c>
      <c r="O16" s="4" t="s">
        <v>32</v>
      </c>
      <c r="P16" s="4" t="s">
        <v>33</v>
      </c>
      <c r="Q16" s="4">
        <v>0</v>
      </c>
      <c r="R16" s="7">
        <v>44579</v>
      </c>
      <c r="S16" s="6">
        <v>44655</v>
      </c>
      <c r="T16" s="4" t="s">
        <v>34</v>
      </c>
      <c r="U16" s="4">
        <v>28</v>
      </c>
      <c r="V16" s="4">
        <v>0</v>
      </c>
      <c r="W16" s="4">
        <v>0</v>
      </c>
      <c r="X16" s="4" t="s">
        <v>49</v>
      </c>
      <c r="Y16" s="4" t="s">
        <v>36</v>
      </c>
    </row>
    <row r="17" s="4" customFormat="1" spans="1:25">
      <c r="A17" s="4" t="s">
        <v>81</v>
      </c>
      <c r="B17" s="4" t="s">
        <v>26</v>
      </c>
      <c r="C17" s="4" t="s">
        <v>27</v>
      </c>
      <c r="D17" s="4" t="s">
        <v>82</v>
      </c>
      <c r="E17" s="4" t="s">
        <v>83</v>
      </c>
      <c r="F17" s="6">
        <v>44647</v>
      </c>
      <c r="G17" s="6">
        <v>44649</v>
      </c>
      <c r="H17" s="4">
        <v>1</v>
      </c>
      <c r="I17" s="4">
        <v>2</v>
      </c>
      <c r="J17" s="4">
        <v>2</v>
      </c>
      <c r="K17" s="4" t="s">
        <v>30</v>
      </c>
      <c r="L17" s="4">
        <v>52</v>
      </c>
      <c r="M17" s="4">
        <v>52</v>
      </c>
      <c r="N17" s="4" t="s">
        <v>84</v>
      </c>
      <c r="O17" s="4" t="s">
        <v>32</v>
      </c>
      <c r="P17" s="4" t="s">
        <v>33</v>
      </c>
      <c r="Q17" s="4">
        <v>0</v>
      </c>
      <c r="R17" s="7">
        <v>44615</v>
      </c>
      <c r="S17" s="6">
        <v>44655</v>
      </c>
      <c r="T17" s="4" t="s">
        <v>34</v>
      </c>
      <c r="U17" s="4">
        <v>52</v>
      </c>
      <c r="V17" s="4">
        <v>0</v>
      </c>
      <c r="W17" s="4">
        <v>0</v>
      </c>
      <c r="X17" s="4" t="s">
        <v>36</v>
      </c>
      <c r="Y17" s="4" t="s">
        <v>85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87</v>
      </c>
      <c r="E18" s="4" t="s">
        <v>88</v>
      </c>
      <c r="F18" s="6">
        <v>44647</v>
      </c>
      <c r="G18" s="6">
        <v>44649</v>
      </c>
      <c r="H18" s="4">
        <v>1</v>
      </c>
      <c r="I18" s="4">
        <v>2</v>
      </c>
      <c r="J18" s="4">
        <v>2</v>
      </c>
      <c r="K18" s="4" t="s">
        <v>30</v>
      </c>
      <c r="L18" s="4">
        <v>552</v>
      </c>
      <c r="M18" s="4">
        <v>552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44617</v>
      </c>
      <c r="S18" s="6">
        <v>44655</v>
      </c>
      <c r="T18" s="4" t="s">
        <v>34</v>
      </c>
      <c r="U18" s="4">
        <v>552</v>
      </c>
      <c r="V18" s="4">
        <v>0</v>
      </c>
      <c r="W18" s="4">
        <v>0</v>
      </c>
      <c r="X18" s="4" t="s">
        <v>90</v>
      </c>
      <c r="Y18" s="4" t="s">
        <v>91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93</v>
      </c>
      <c r="E19" s="4" t="s">
        <v>94</v>
      </c>
      <c r="F19" s="6">
        <v>44647</v>
      </c>
      <c r="G19" s="6">
        <v>44648</v>
      </c>
      <c r="H19" s="4">
        <v>1</v>
      </c>
      <c r="I19" s="4">
        <v>1</v>
      </c>
      <c r="J19" s="4">
        <v>1</v>
      </c>
      <c r="K19" s="4" t="s">
        <v>30</v>
      </c>
      <c r="L19" s="4">
        <v>115</v>
      </c>
      <c r="M19" s="4">
        <v>115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44628</v>
      </c>
      <c r="S19" s="6">
        <v>44655</v>
      </c>
      <c r="T19" s="4" t="s">
        <v>34</v>
      </c>
      <c r="U19" s="4">
        <v>115</v>
      </c>
      <c r="V19" s="4">
        <v>0</v>
      </c>
      <c r="W19" s="4">
        <v>0</v>
      </c>
      <c r="X19" s="4" t="s">
        <v>36</v>
      </c>
      <c r="Y19" s="4" t="s">
        <v>96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98</v>
      </c>
      <c r="E20" s="4" t="s">
        <v>99</v>
      </c>
      <c r="F20" s="6">
        <v>44645</v>
      </c>
      <c r="G20" s="6">
        <v>44648</v>
      </c>
      <c r="H20" s="4">
        <v>1</v>
      </c>
      <c r="I20" s="4">
        <v>3</v>
      </c>
      <c r="J20" s="4">
        <v>3</v>
      </c>
      <c r="K20" s="4" t="s">
        <v>30</v>
      </c>
      <c r="L20" s="4">
        <v>978</v>
      </c>
      <c r="M20" s="4">
        <v>978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44632</v>
      </c>
      <c r="S20" s="6">
        <v>44655</v>
      </c>
      <c r="T20" s="4" t="s">
        <v>34</v>
      </c>
      <c r="U20" s="4">
        <v>978</v>
      </c>
      <c r="V20" s="4">
        <v>0</v>
      </c>
      <c r="W20" s="4">
        <v>0</v>
      </c>
      <c r="X20" s="4" t="s">
        <v>101</v>
      </c>
      <c r="Y20" s="4" t="s">
        <v>102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44652</v>
      </c>
      <c r="G21" s="6">
        <v>44654</v>
      </c>
      <c r="H21" s="4">
        <v>1</v>
      </c>
      <c r="I21" s="4">
        <v>2</v>
      </c>
      <c r="J21" s="4">
        <v>2</v>
      </c>
      <c r="K21" s="4" t="s">
        <v>30</v>
      </c>
      <c r="L21" s="4">
        <v>603</v>
      </c>
      <c r="M21" s="4">
        <v>603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44637</v>
      </c>
      <c r="S21" s="6">
        <v>44655</v>
      </c>
      <c r="T21" s="4" t="s">
        <v>34</v>
      </c>
      <c r="U21" s="4">
        <v>603</v>
      </c>
      <c r="V21" s="4">
        <v>0</v>
      </c>
      <c r="W21" s="4">
        <v>0</v>
      </c>
      <c r="X21" s="4" t="s">
        <v>36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44651</v>
      </c>
      <c r="G22" s="6">
        <v>44653</v>
      </c>
      <c r="H22" s="4">
        <v>1</v>
      </c>
      <c r="I22" s="4">
        <v>2</v>
      </c>
      <c r="J22" s="4">
        <v>2</v>
      </c>
      <c r="K22" s="4" t="s">
        <v>30</v>
      </c>
      <c r="L22" s="4">
        <v>181</v>
      </c>
      <c r="M22" s="4">
        <v>181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44638</v>
      </c>
      <c r="S22" s="6">
        <v>44655</v>
      </c>
      <c r="T22" s="4" t="s">
        <v>34</v>
      </c>
      <c r="U22" s="4">
        <v>181</v>
      </c>
      <c r="V22" s="4">
        <v>0</v>
      </c>
      <c r="W22" s="4">
        <v>0</v>
      </c>
      <c r="X22" s="4" t="s">
        <v>112</v>
      </c>
      <c r="Y22" s="4" t="s">
        <v>113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115</v>
      </c>
      <c r="E23" s="4" t="s">
        <v>116</v>
      </c>
      <c r="F23" s="6">
        <v>44644</v>
      </c>
      <c r="G23" s="6">
        <v>44651</v>
      </c>
      <c r="H23" s="4">
        <v>1</v>
      </c>
      <c r="I23" s="4">
        <v>7</v>
      </c>
      <c r="J23" s="4">
        <v>7</v>
      </c>
      <c r="K23" s="4" t="s">
        <v>30</v>
      </c>
      <c r="L23" s="4">
        <v>329</v>
      </c>
      <c r="M23" s="4">
        <v>329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44638</v>
      </c>
      <c r="S23" s="6">
        <v>44655</v>
      </c>
      <c r="T23" s="4" t="s">
        <v>34</v>
      </c>
      <c r="U23" s="4">
        <v>329</v>
      </c>
      <c r="V23" s="4">
        <v>0</v>
      </c>
      <c r="W23" s="4">
        <v>0</v>
      </c>
      <c r="X23" s="4" t="s">
        <v>118</v>
      </c>
      <c r="Y23" s="4" t="s">
        <v>119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44649</v>
      </c>
      <c r="G24" s="6">
        <v>44651</v>
      </c>
      <c r="H24" s="4">
        <v>1</v>
      </c>
      <c r="I24" s="4">
        <v>2</v>
      </c>
      <c r="J24" s="4">
        <v>2</v>
      </c>
      <c r="K24" s="4" t="s">
        <v>30</v>
      </c>
      <c r="L24" s="4">
        <v>124</v>
      </c>
      <c r="M24" s="4">
        <v>124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44638</v>
      </c>
      <c r="S24" s="6">
        <v>44655</v>
      </c>
      <c r="T24" s="4" t="s">
        <v>34</v>
      </c>
      <c r="U24" s="4">
        <v>124</v>
      </c>
      <c r="V24" s="4">
        <v>0</v>
      </c>
      <c r="W24" s="4">
        <v>0</v>
      </c>
      <c r="X24" s="4" t="s">
        <v>124</v>
      </c>
      <c r="Y24" s="4" t="s">
        <v>36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44652</v>
      </c>
      <c r="G25" s="6">
        <v>44653</v>
      </c>
      <c r="H25" s="4">
        <v>1</v>
      </c>
      <c r="I25" s="4">
        <v>1</v>
      </c>
      <c r="J25" s="4">
        <v>1</v>
      </c>
      <c r="K25" s="4" t="s">
        <v>30</v>
      </c>
      <c r="L25" s="4">
        <v>60</v>
      </c>
      <c r="M25" s="4">
        <v>60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44639</v>
      </c>
      <c r="S25" s="6">
        <v>44655</v>
      </c>
      <c r="T25" s="4" t="s">
        <v>34</v>
      </c>
      <c r="U25" s="4">
        <v>60</v>
      </c>
      <c r="V25" s="4">
        <v>0</v>
      </c>
      <c r="W25" s="4">
        <v>0</v>
      </c>
      <c r="X25" s="4" t="s">
        <v>129</v>
      </c>
      <c r="Y25" s="4" t="s">
        <v>130</v>
      </c>
    </row>
    <row r="26" s="4" customFormat="1" spans="1:25">
      <c r="A26" s="4" t="s">
        <v>131</v>
      </c>
      <c r="B26" s="4" t="s">
        <v>26</v>
      </c>
      <c r="C26" s="4" t="s">
        <v>27</v>
      </c>
      <c r="D26" s="4" t="s">
        <v>132</v>
      </c>
      <c r="E26" s="4" t="s">
        <v>133</v>
      </c>
      <c r="F26" s="6">
        <v>44646</v>
      </c>
      <c r="G26" s="6">
        <v>44649</v>
      </c>
      <c r="H26" s="4">
        <v>1</v>
      </c>
      <c r="I26" s="4">
        <v>3</v>
      </c>
      <c r="J26" s="4">
        <v>3</v>
      </c>
      <c r="K26" s="4" t="s">
        <v>30</v>
      </c>
      <c r="L26" s="4">
        <v>288</v>
      </c>
      <c r="M26" s="4">
        <v>288</v>
      </c>
      <c r="N26" s="4" t="s">
        <v>134</v>
      </c>
      <c r="O26" s="4" t="s">
        <v>32</v>
      </c>
      <c r="P26" s="4" t="s">
        <v>33</v>
      </c>
      <c r="Q26" s="4">
        <v>0</v>
      </c>
      <c r="R26" s="7">
        <v>44641</v>
      </c>
      <c r="S26" s="6">
        <v>44655</v>
      </c>
      <c r="T26" s="4" t="s">
        <v>34</v>
      </c>
      <c r="U26" s="4">
        <v>288</v>
      </c>
      <c r="V26" s="4">
        <v>0</v>
      </c>
      <c r="W26" s="4">
        <v>0</v>
      </c>
      <c r="X26" s="4" t="s">
        <v>135</v>
      </c>
      <c r="Y26" s="4" t="s">
        <v>136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139</v>
      </c>
      <c r="F27" s="6">
        <v>44652</v>
      </c>
      <c r="G27" s="6">
        <v>44653</v>
      </c>
      <c r="H27" s="4">
        <v>1</v>
      </c>
      <c r="I27" s="4">
        <v>1</v>
      </c>
      <c r="J27" s="4">
        <v>1</v>
      </c>
      <c r="K27" s="4" t="s">
        <v>30</v>
      </c>
      <c r="L27" s="4">
        <v>231</v>
      </c>
      <c r="M27" s="4">
        <v>231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44641</v>
      </c>
      <c r="S27" s="6">
        <v>44655</v>
      </c>
      <c r="T27" s="4" t="s">
        <v>34</v>
      </c>
      <c r="U27" s="4">
        <v>231</v>
      </c>
      <c r="V27" s="4">
        <v>0</v>
      </c>
      <c r="W27" s="4">
        <v>0</v>
      </c>
      <c r="X27" s="4" t="s">
        <v>36</v>
      </c>
      <c r="Y27" s="4" t="s">
        <v>141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143</v>
      </c>
      <c r="E28" s="4" t="s">
        <v>144</v>
      </c>
      <c r="F28" s="6">
        <v>44647</v>
      </c>
      <c r="G28" s="6">
        <v>44649</v>
      </c>
      <c r="H28" s="4">
        <v>1</v>
      </c>
      <c r="I28" s="4">
        <v>2</v>
      </c>
      <c r="J28" s="4">
        <v>2</v>
      </c>
      <c r="K28" s="4" t="s">
        <v>30</v>
      </c>
      <c r="L28" s="4">
        <v>106</v>
      </c>
      <c r="M28" s="4">
        <v>106</v>
      </c>
      <c r="N28" s="4" t="s">
        <v>145</v>
      </c>
      <c r="O28" s="4" t="s">
        <v>32</v>
      </c>
      <c r="P28" s="4" t="s">
        <v>33</v>
      </c>
      <c r="Q28" s="4">
        <v>0</v>
      </c>
      <c r="R28" s="7">
        <v>44641</v>
      </c>
      <c r="S28" s="6">
        <v>44655</v>
      </c>
      <c r="T28" s="4" t="s">
        <v>34</v>
      </c>
      <c r="U28" s="4">
        <v>106</v>
      </c>
      <c r="V28" s="4">
        <v>0</v>
      </c>
      <c r="W28" s="4">
        <v>0</v>
      </c>
      <c r="X28" s="4" t="s">
        <v>146</v>
      </c>
      <c r="Y28" s="4" t="s">
        <v>147</v>
      </c>
    </row>
    <row r="29" s="4" customFormat="1" spans="1:25">
      <c r="A29" s="4" t="s">
        <v>148</v>
      </c>
      <c r="B29" s="4" t="s">
        <v>26</v>
      </c>
      <c r="C29" s="4" t="s">
        <v>27</v>
      </c>
      <c r="D29" s="4" t="s">
        <v>149</v>
      </c>
      <c r="E29" s="4" t="s">
        <v>150</v>
      </c>
      <c r="F29" s="6">
        <v>44644</v>
      </c>
      <c r="G29" s="6">
        <v>44650</v>
      </c>
      <c r="H29" s="4">
        <v>1</v>
      </c>
      <c r="I29" s="4">
        <v>6</v>
      </c>
      <c r="J29" s="4">
        <v>6</v>
      </c>
      <c r="K29" s="4" t="s">
        <v>30</v>
      </c>
      <c r="L29" s="4">
        <v>822</v>
      </c>
      <c r="M29" s="4">
        <v>822</v>
      </c>
      <c r="N29" s="4" t="s">
        <v>151</v>
      </c>
      <c r="O29" s="4" t="s">
        <v>32</v>
      </c>
      <c r="P29" s="4" t="s">
        <v>33</v>
      </c>
      <c r="Q29" s="4">
        <v>0</v>
      </c>
      <c r="R29" s="7">
        <v>44642</v>
      </c>
      <c r="S29" s="6">
        <v>44655</v>
      </c>
      <c r="T29" s="4" t="s">
        <v>34</v>
      </c>
      <c r="U29" s="4">
        <v>822</v>
      </c>
      <c r="V29" s="4">
        <v>0</v>
      </c>
      <c r="W29" s="4">
        <v>0</v>
      </c>
      <c r="X29" s="4" t="s">
        <v>152</v>
      </c>
      <c r="Y29" s="4" t="s">
        <v>153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155</v>
      </c>
      <c r="E30" s="4" t="s">
        <v>156</v>
      </c>
      <c r="F30" s="6">
        <v>44652</v>
      </c>
      <c r="G30" s="6">
        <v>44654</v>
      </c>
      <c r="H30" s="4">
        <v>1</v>
      </c>
      <c r="I30" s="4">
        <v>2</v>
      </c>
      <c r="J30" s="4">
        <v>2</v>
      </c>
      <c r="K30" s="4" t="s">
        <v>30</v>
      </c>
      <c r="L30" s="4">
        <v>168</v>
      </c>
      <c r="M30" s="4">
        <v>168</v>
      </c>
      <c r="N30" s="4" t="s">
        <v>157</v>
      </c>
      <c r="O30" s="4" t="s">
        <v>32</v>
      </c>
      <c r="P30" s="4" t="s">
        <v>33</v>
      </c>
      <c r="Q30" s="4">
        <v>0</v>
      </c>
      <c r="R30" s="7">
        <v>44642</v>
      </c>
      <c r="S30" s="6">
        <v>44655</v>
      </c>
      <c r="T30" s="4" t="s">
        <v>34</v>
      </c>
      <c r="U30" s="4">
        <v>168</v>
      </c>
      <c r="V30" s="4">
        <v>0</v>
      </c>
      <c r="W30" s="4">
        <v>0</v>
      </c>
      <c r="X30" s="4" t="s">
        <v>158</v>
      </c>
      <c r="Y30" s="4" t="s">
        <v>159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161</v>
      </c>
      <c r="E31" s="4" t="s">
        <v>162</v>
      </c>
      <c r="F31" s="6">
        <v>44651</v>
      </c>
      <c r="G31" s="6">
        <v>44654</v>
      </c>
      <c r="H31" s="4">
        <v>1</v>
      </c>
      <c r="I31" s="4">
        <v>3</v>
      </c>
      <c r="J31" s="4">
        <v>3</v>
      </c>
      <c r="K31" s="4" t="s">
        <v>30</v>
      </c>
      <c r="L31" s="4">
        <v>300</v>
      </c>
      <c r="M31" s="4">
        <v>300</v>
      </c>
      <c r="N31" s="4" t="s">
        <v>163</v>
      </c>
      <c r="O31" s="4" t="s">
        <v>32</v>
      </c>
      <c r="P31" s="4" t="s">
        <v>33</v>
      </c>
      <c r="Q31" s="4">
        <v>0</v>
      </c>
      <c r="R31" s="7">
        <v>44643</v>
      </c>
      <c r="S31" s="6">
        <v>44655</v>
      </c>
      <c r="T31" s="4" t="s">
        <v>34</v>
      </c>
      <c r="U31" s="4">
        <v>300</v>
      </c>
      <c r="V31" s="4">
        <v>0</v>
      </c>
      <c r="W31" s="4">
        <v>0</v>
      </c>
      <c r="X31" s="4" t="s">
        <v>164</v>
      </c>
      <c r="Y31" s="4" t="s">
        <v>165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168</v>
      </c>
      <c r="F32" s="6">
        <v>44653</v>
      </c>
      <c r="G32" s="6">
        <v>44654</v>
      </c>
      <c r="H32" s="4">
        <v>1</v>
      </c>
      <c r="I32" s="4">
        <v>1</v>
      </c>
      <c r="J32" s="4">
        <v>1</v>
      </c>
      <c r="K32" s="4" t="s">
        <v>30</v>
      </c>
      <c r="L32" s="4">
        <v>98</v>
      </c>
      <c r="M32" s="4">
        <v>98</v>
      </c>
      <c r="N32" s="4" t="s">
        <v>169</v>
      </c>
      <c r="O32" s="4" t="s">
        <v>32</v>
      </c>
      <c r="P32" s="4" t="s">
        <v>33</v>
      </c>
      <c r="Q32" s="4">
        <v>0</v>
      </c>
      <c r="R32" s="7">
        <v>44644</v>
      </c>
      <c r="S32" s="6">
        <v>44655</v>
      </c>
      <c r="T32" s="4" t="s">
        <v>34</v>
      </c>
      <c r="U32" s="4">
        <v>98</v>
      </c>
      <c r="V32" s="4">
        <v>0</v>
      </c>
      <c r="W32" s="4">
        <v>0</v>
      </c>
      <c r="X32" s="4" t="s">
        <v>170</v>
      </c>
      <c r="Y32" s="4" t="s">
        <v>36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143</v>
      </c>
      <c r="E33" s="4" t="s">
        <v>144</v>
      </c>
      <c r="F33" s="6">
        <v>44652</v>
      </c>
      <c r="G33" s="6">
        <v>44653</v>
      </c>
      <c r="H33" s="4">
        <v>1</v>
      </c>
      <c r="I33" s="4">
        <v>1</v>
      </c>
      <c r="J33" s="4">
        <v>1</v>
      </c>
      <c r="K33" s="4" t="s">
        <v>30</v>
      </c>
      <c r="L33" s="4">
        <v>52</v>
      </c>
      <c r="M33" s="4">
        <v>52</v>
      </c>
      <c r="N33" s="4" t="s">
        <v>172</v>
      </c>
      <c r="O33" s="4" t="s">
        <v>32</v>
      </c>
      <c r="P33" s="4" t="s">
        <v>33</v>
      </c>
      <c r="Q33" s="4">
        <v>0</v>
      </c>
      <c r="R33" s="7">
        <v>44644</v>
      </c>
      <c r="S33" s="6">
        <v>44655</v>
      </c>
      <c r="T33" s="4" t="s">
        <v>34</v>
      </c>
      <c r="U33" s="4">
        <v>52</v>
      </c>
      <c r="V33" s="4">
        <v>0</v>
      </c>
      <c r="W33" s="4">
        <v>0</v>
      </c>
      <c r="X33" s="4" t="s">
        <v>173</v>
      </c>
      <c r="Y33" s="4" t="s">
        <v>174</v>
      </c>
    </row>
    <row r="34" s="4" customFormat="1" spans="1:25">
      <c r="A34" s="4" t="s">
        <v>175</v>
      </c>
      <c r="B34" s="4" t="s">
        <v>26</v>
      </c>
      <c r="C34" s="4" t="s">
        <v>27</v>
      </c>
      <c r="D34" s="4" t="s">
        <v>176</v>
      </c>
      <c r="E34" s="4" t="s">
        <v>177</v>
      </c>
      <c r="F34" s="6">
        <v>44647</v>
      </c>
      <c r="G34" s="6">
        <v>44648</v>
      </c>
      <c r="H34" s="4">
        <v>1</v>
      </c>
      <c r="I34" s="4">
        <v>1</v>
      </c>
      <c r="J34" s="4">
        <v>1</v>
      </c>
      <c r="K34" s="4" t="s">
        <v>30</v>
      </c>
      <c r="L34" s="4">
        <v>43</v>
      </c>
      <c r="M34" s="4">
        <v>43</v>
      </c>
      <c r="N34" s="4" t="s">
        <v>178</v>
      </c>
      <c r="O34" s="4" t="s">
        <v>32</v>
      </c>
      <c r="P34" s="4" t="s">
        <v>33</v>
      </c>
      <c r="Q34" s="4">
        <v>0</v>
      </c>
      <c r="R34" s="7">
        <v>44646</v>
      </c>
      <c r="S34" s="6">
        <v>44655</v>
      </c>
      <c r="T34" s="4" t="s">
        <v>34</v>
      </c>
      <c r="U34" s="4">
        <v>43</v>
      </c>
      <c r="V34" s="4">
        <v>0</v>
      </c>
      <c r="W34" s="4">
        <v>0</v>
      </c>
      <c r="X34" s="4" t="s">
        <v>36</v>
      </c>
      <c r="Y34" s="4" t="s">
        <v>179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161</v>
      </c>
      <c r="E35" s="4" t="s">
        <v>162</v>
      </c>
      <c r="F35" s="6">
        <v>44646</v>
      </c>
      <c r="G35" s="6">
        <v>44649</v>
      </c>
      <c r="H35" s="4">
        <v>1</v>
      </c>
      <c r="I35" s="4">
        <v>3</v>
      </c>
      <c r="J35" s="4">
        <v>3</v>
      </c>
      <c r="K35" s="4" t="s">
        <v>30</v>
      </c>
      <c r="L35" s="4">
        <v>362</v>
      </c>
      <c r="M35" s="4">
        <v>362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44646</v>
      </c>
      <c r="S35" s="6">
        <v>44655</v>
      </c>
      <c r="T35" s="4" t="s">
        <v>34</v>
      </c>
      <c r="U35" s="4">
        <v>362</v>
      </c>
      <c r="V35" s="4">
        <v>0</v>
      </c>
      <c r="W35" s="4">
        <v>0</v>
      </c>
      <c r="X35" s="4" t="s">
        <v>36</v>
      </c>
      <c r="Y35" s="4" t="s">
        <v>182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184</v>
      </c>
      <c r="E36" s="4" t="s">
        <v>185</v>
      </c>
      <c r="F36" s="6">
        <v>44647</v>
      </c>
      <c r="G36" s="6">
        <v>44648</v>
      </c>
      <c r="H36" s="4">
        <v>1</v>
      </c>
      <c r="I36" s="4">
        <v>1</v>
      </c>
      <c r="J36" s="4">
        <v>1</v>
      </c>
      <c r="K36" s="4" t="s">
        <v>30</v>
      </c>
      <c r="L36" s="4">
        <v>72</v>
      </c>
      <c r="M36" s="4">
        <v>72</v>
      </c>
      <c r="N36" s="4" t="s">
        <v>186</v>
      </c>
      <c r="O36" s="4" t="s">
        <v>32</v>
      </c>
      <c r="P36" s="4" t="s">
        <v>33</v>
      </c>
      <c r="Q36" s="4">
        <v>0</v>
      </c>
      <c r="R36" s="7">
        <v>44647</v>
      </c>
      <c r="S36" s="6">
        <v>44655</v>
      </c>
      <c r="T36" s="4" t="s">
        <v>34</v>
      </c>
      <c r="U36" s="4">
        <v>72</v>
      </c>
      <c r="V36" s="4">
        <v>0</v>
      </c>
      <c r="W36" s="4">
        <v>0</v>
      </c>
      <c r="X36" s="4" t="s">
        <v>187</v>
      </c>
      <c r="Y36" s="4" t="s">
        <v>36</v>
      </c>
    </row>
    <row r="37" s="4" customFormat="1" spans="1:25">
      <c r="A37" s="4" t="s">
        <v>188</v>
      </c>
      <c r="B37" s="4" t="s">
        <v>26</v>
      </c>
      <c r="C37" s="4" t="s">
        <v>27</v>
      </c>
      <c r="D37" s="4" t="s">
        <v>143</v>
      </c>
      <c r="E37" s="4" t="s">
        <v>189</v>
      </c>
      <c r="F37" s="6">
        <v>44651</v>
      </c>
      <c r="G37" s="6">
        <v>44653</v>
      </c>
      <c r="H37" s="4">
        <v>1</v>
      </c>
      <c r="I37" s="4">
        <v>2</v>
      </c>
      <c r="J37" s="4">
        <v>2</v>
      </c>
      <c r="K37" s="4" t="s">
        <v>30</v>
      </c>
      <c r="L37" s="4">
        <v>120</v>
      </c>
      <c r="M37" s="4">
        <v>120</v>
      </c>
      <c r="N37" s="4" t="s">
        <v>190</v>
      </c>
      <c r="O37" s="4" t="s">
        <v>32</v>
      </c>
      <c r="P37" s="4" t="s">
        <v>33</v>
      </c>
      <c r="Q37" s="4">
        <v>0</v>
      </c>
      <c r="R37" s="7">
        <v>44648</v>
      </c>
      <c r="S37" s="6">
        <v>44655</v>
      </c>
      <c r="T37" s="4" t="s">
        <v>34</v>
      </c>
      <c r="U37" s="4">
        <v>120</v>
      </c>
      <c r="V37" s="4">
        <v>0</v>
      </c>
      <c r="W37" s="4">
        <v>0</v>
      </c>
      <c r="X37" s="4" t="s">
        <v>191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44649</v>
      </c>
      <c r="G38" s="6">
        <v>44650</v>
      </c>
      <c r="H38" s="4">
        <v>1</v>
      </c>
      <c r="I38" s="4">
        <v>1</v>
      </c>
      <c r="J38" s="4">
        <v>1</v>
      </c>
      <c r="K38" s="4" t="s">
        <v>30</v>
      </c>
      <c r="L38" s="4">
        <v>26</v>
      </c>
      <c r="M38" s="4">
        <v>26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44648</v>
      </c>
      <c r="S38" s="6">
        <v>44655</v>
      </c>
      <c r="T38" s="4" t="s">
        <v>34</v>
      </c>
      <c r="U38" s="4">
        <v>26</v>
      </c>
      <c r="V38" s="4">
        <v>0</v>
      </c>
      <c r="W38" s="4">
        <v>0</v>
      </c>
      <c r="X38" s="4" t="s">
        <v>197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143</v>
      </c>
      <c r="E39" s="4" t="s">
        <v>144</v>
      </c>
      <c r="F39" s="6">
        <v>44649</v>
      </c>
      <c r="G39" s="6">
        <v>44650</v>
      </c>
      <c r="H39" s="4">
        <v>1</v>
      </c>
      <c r="I39" s="4">
        <v>1</v>
      </c>
      <c r="J39" s="4">
        <v>1</v>
      </c>
      <c r="K39" s="4" t="s">
        <v>30</v>
      </c>
      <c r="L39" s="4">
        <v>53</v>
      </c>
      <c r="M39" s="4">
        <v>53</v>
      </c>
      <c r="N39" s="4" t="s">
        <v>200</v>
      </c>
      <c r="O39" s="4" t="s">
        <v>32</v>
      </c>
      <c r="P39" s="4" t="s">
        <v>33</v>
      </c>
      <c r="Q39" s="4">
        <v>0</v>
      </c>
      <c r="R39" s="7">
        <v>44648</v>
      </c>
      <c r="S39" s="6">
        <v>44655</v>
      </c>
      <c r="T39" s="4" t="s">
        <v>34</v>
      </c>
      <c r="U39" s="4">
        <v>53</v>
      </c>
      <c r="V39" s="4">
        <v>0</v>
      </c>
      <c r="W39" s="4">
        <v>0</v>
      </c>
      <c r="X39" s="4" t="s">
        <v>201</v>
      </c>
      <c r="Y39" s="4" t="s">
        <v>202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176</v>
      </c>
      <c r="E40" s="4" t="s">
        <v>177</v>
      </c>
      <c r="F40" s="6">
        <v>44653</v>
      </c>
      <c r="G40" s="6">
        <v>44654</v>
      </c>
      <c r="H40" s="4">
        <v>1</v>
      </c>
      <c r="I40" s="4">
        <v>1</v>
      </c>
      <c r="J40" s="4">
        <v>1</v>
      </c>
      <c r="K40" s="4" t="s">
        <v>30</v>
      </c>
      <c r="L40" s="4">
        <v>43</v>
      </c>
      <c r="M40" s="4">
        <v>43</v>
      </c>
      <c r="N40" s="4" t="s">
        <v>204</v>
      </c>
      <c r="O40" s="4" t="s">
        <v>32</v>
      </c>
      <c r="P40" s="4" t="s">
        <v>33</v>
      </c>
      <c r="Q40" s="4">
        <v>0</v>
      </c>
      <c r="R40" s="7">
        <v>44650</v>
      </c>
      <c r="S40" s="6">
        <v>44655</v>
      </c>
      <c r="T40" s="4" t="s">
        <v>34</v>
      </c>
      <c r="U40" s="4">
        <v>43</v>
      </c>
      <c r="V40" s="4">
        <v>0</v>
      </c>
      <c r="W40" s="4">
        <v>0</v>
      </c>
      <c r="X40" s="4" t="s">
        <v>205</v>
      </c>
      <c r="Y40" s="4" t="s">
        <v>206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44651</v>
      </c>
      <c r="G41" s="6">
        <v>44652</v>
      </c>
      <c r="H41" s="4">
        <v>1</v>
      </c>
      <c r="I41" s="4">
        <v>1</v>
      </c>
      <c r="J41" s="4">
        <v>1</v>
      </c>
      <c r="K41" s="4" t="s">
        <v>30</v>
      </c>
      <c r="L41" s="4">
        <v>83</v>
      </c>
      <c r="M41" s="4">
        <v>83</v>
      </c>
      <c r="N41" s="4" t="s">
        <v>210</v>
      </c>
      <c r="O41" s="4" t="s">
        <v>32</v>
      </c>
      <c r="P41" s="4" t="s">
        <v>33</v>
      </c>
      <c r="Q41" s="4">
        <v>0</v>
      </c>
      <c r="R41" s="7">
        <v>44650</v>
      </c>
      <c r="S41" s="6">
        <v>44655</v>
      </c>
      <c r="T41" s="4" t="s">
        <v>34</v>
      </c>
      <c r="U41" s="4">
        <v>83</v>
      </c>
      <c r="V41" s="4">
        <v>0</v>
      </c>
      <c r="W41" s="4">
        <v>0</v>
      </c>
      <c r="X41" s="4" t="s">
        <v>211</v>
      </c>
      <c r="Y41" s="4" t="s">
        <v>36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44650</v>
      </c>
      <c r="G42" s="6">
        <v>44651</v>
      </c>
      <c r="H42" s="4">
        <v>1</v>
      </c>
      <c r="I42" s="4">
        <v>1</v>
      </c>
      <c r="J42" s="4">
        <v>1</v>
      </c>
      <c r="K42" s="4" t="s">
        <v>30</v>
      </c>
      <c r="L42" s="4">
        <v>21</v>
      </c>
      <c r="M42" s="4">
        <v>21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44650</v>
      </c>
      <c r="S42" s="6">
        <v>44655</v>
      </c>
      <c r="T42" s="4" t="s">
        <v>34</v>
      </c>
      <c r="U42" s="4">
        <v>21</v>
      </c>
      <c r="V42" s="4">
        <v>0</v>
      </c>
      <c r="W42" s="4">
        <v>0</v>
      </c>
      <c r="X42" s="4" t="s">
        <v>216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44651</v>
      </c>
      <c r="G43" s="6">
        <v>44652</v>
      </c>
      <c r="H43" s="4">
        <v>1</v>
      </c>
      <c r="I43" s="4">
        <v>1</v>
      </c>
      <c r="J43" s="4">
        <v>1</v>
      </c>
      <c r="K43" s="4" t="s">
        <v>30</v>
      </c>
      <c r="L43" s="4">
        <v>143</v>
      </c>
      <c r="M43" s="4">
        <v>143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44650</v>
      </c>
      <c r="S43" s="6">
        <v>44655</v>
      </c>
      <c r="T43" s="4" t="s">
        <v>34</v>
      </c>
      <c r="U43" s="4">
        <v>143</v>
      </c>
      <c r="V43" s="4">
        <v>0</v>
      </c>
      <c r="W43" s="4">
        <v>0</v>
      </c>
      <c r="X43" s="4" t="s">
        <v>222</v>
      </c>
      <c r="Y43" s="4" t="s">
        <v>223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225</v>
      </c>
      <c r="E44" s="4" t="s">
        <v>226</v>
      </c>
      <c r="F44" s="6">
        <v>44653</v>
      </c>
      <c r="G44" s="6">
        <v>44654</v>
      </c>
      <c r="H44" s="4">
        <v>1</v>
      </c>
      <c r="I44" s="4">
        <v>1</v>
      </c>
      <c r="J44" s="4">
        <v>1</v>
      </c>
      <c r="K44" s="4" t="s">
        <v>30</v>
      </c>
      <c r="L44" s="4">
        <v>143</v>
      </c>
      <c r="M44" s="4">
        <v>143</v>
      </c>
      <c r="N44" s="4" t="s">
        <v>227</v>
      </c>
      <c r="O44" s="4" t="s">
        <v>32</v>
      </c>
      <c r="P44" s="4" t="s">
        <v>33</v>
      </c>
      <c r="Q44" s="4">
        <v>0</v>
      </c>
      <c r="R44" s="7">
        <v>44651</v>
      </c>
      <c r="S44" s="6">
        <v>44655</v>
      </c>
      <c r="T44" s="4" t="s">
        <v>34</v>
      </c>
      <c r="U44" s="4">
        <v>143</v>
      </c>
      <c r="V44" s="4">
        <v>0</v>
      </c>
      <c r="W44" s="4">
        <v>0</v>
      </c>
      <c r="X44" s="4" t="s">
        <v>36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44651</v>
      </c>
      <c r="G45" s="6">
        <v>44653</v>
      </c>
      <c r="H45" s="4">
        <v>1</v>
      </c>
      <c r="I45" s="4">
        <v>2</v>
      </c>
      <c r="J45" s="4">
        <v>2</v>
      </c>
      <c r="K45" s="4" t="s">
        <v>30</v>
      </c>
      <c r="L45" s="4">
        <v>331</v>
      </c>
      <c r="M45" s="4">
        <v>331</v>
      </c>
      <c r="N45" s="4" t="s">
        <v>232</v>
      </c>
      <c r="O45" s="4" t="s">
        <v>32</v>
      </c>
      <c r="P45" s="4" t="s">
        <v>33</v>
      </c>
      <c r="Q45" s="4">
        <v>0</v>
      </c>
      <c r="R45" s="7">
        <v>44651</v>
      </c>
      <c r="S45" s="6">
        <v>44655</v>
      </c>
      <c r="T45" s="4" t="s">
        <v>34</v>
      </c>
      <c r="U45" s="4">
        <v>331</v>
      </c>
      <c r="V45" s="4">
        <v>0</v>
      </c>
      <c r="W45" s="4">
        <v>0</v>
      </c>
      <c r="X45" s="4" t="s">
        <v>233</v>
      </c>
      <c r="Y45" s="4" t="s">
        <v>234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237</v>
      </c>
      <c r="F46" s="6">
        <v>44652</v>
      </c>
      <c r="G46" s="6">
        <v>44653</v>
      </c>
      <c r="H46" s="4">
        <v>1</v>
      </c>
      <c r="I46" s="4">
        <v>1</v>
      </c>
      <c r="J46" s="4">
        <v>1</v>
      </c>
      <c r="K46" s="4" t="s">
        <v>30</v>
      </c>
      <c r="L46" s="4">
        <v>23</v>
      </c>
      <c r="M46" s="4">
        <v>23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44651</v>
      </c>
      <c r="S46" s="6">
        <v>44655</v>
      </c>
      <c r="T46" s="4" t="s">
        <v>34</v>
      </c>
      <c r="U46" s="4">
        <v>23</v>
      </c>
      <c r="V46" s="4">
        <v>0</v>
      </c>
      <c r="W46" s="4">
        <v>0</v>
      </c>
      <c r="X46" s="4" t="s">
        <v>239</v>
      </c>
      <c r="Y46" s="4" t="s">
        <v>240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143</v>
      </c>
      <c r="E47" s="4" t="s">
        <v>144</v>
      </c>
      <c r="F47" s="6">
        <v>44652</v>
      </c>
      <c r="G47" s="6">
        <v>44654</v>
      </c>
      <c r="H47" s="4">
        <v>1</v>
      </c>
      <c r="I47" s="4">
        <v>2</v>
      </c>
      <c r="J47" s="4">
        <v>2</v>
      </c>
      <c r="K47" s="4" t="s">
        <v>30</v>
      </c>
      <c r="L47" s="4">
        <v>106</v>
      </c>
      <c r="M47" s="4">
        <v>106</v>
      </c>
      <c r="N47" s="4" t="s">
        <v>242</v>
      </c>
      <c r="O47" s="4" t="s">
        <v>32</v>
      </c>
      <c r="P47" s="4" t="s">
        <v>33</v>
      </c>
      <c r="Q47" s="4">
        <v>0</v>
      </c>
      <c r="R47" s="7">
        <v>44651</v>
      </c>
      <c r="S47" s="6">
        <v>44655</v>
      </c>
      <c r="T47" s="4" t="s">
        <v>34</v>
      </c>
      <c r="U47" s="4">
        <v>106</v>
      </c>
      <c r="V47" s="4">
        <v>0</v>
      </c>
      <c r="W47" s="4">
        <v>0</v>
      </c>
      <c r="X47" s="4" t="s">
        <v>243</v>
      </c>
      <c r="Y47" s="4" t="s">
        <v>244</v>
      </c>
    </row>
    <row r="48" s="4" customFormat="1" spans="1:25">
      <c r="A48" s="4" t="s">
        <v>245</v>
      </c>
      <c r="B48" s="4" t="s">
        <v>26</v>
      </c>
      <c r="C48" s="4" t="s">
        <v>27</v>
      </c>
      <c r="D48" s="4" t="s">
        <v>246</v>
      </c>
      <c r="E48" s="4" t="s">
        <v>247</v>
      </c>
      <c r="F48" s="6">
        <v>44653</v>
      </c>
      <c r="G48" s="6">
        <v>44654</v>
      </c>
      <c r="H48" s="4">
        <v>1</v>
      </c>
      <c r="I48" s="4">
        <v>1</v>
      </c>
      <c r="J48" s="4">
        <v>1</v>
      </c>
      <c r="K48" s="4" t="s">
        <v>30</v>
      </c>
      <c r="L48" s="4">
        <v>259</v>
      </c>
      <c r="M48" s="4">
        <v>259</v>
      </c>
      <c r="N48" s="4" t="s">
        <v>248</v>
      </c>
      <c r="O48" s="4" t="s">
        <v>32</v>
      </c>
      <c r="P48" s="4" t="s">
        <v>33</v>
      </c>
      <c r="Q48" s="4">
        <v>0</v>
      </c>
      <c r="R48" s="7">
        <v>44652</v>
      </c>
      <c r="S48" s="6">
        <v>44655</v>
      </c>
      <c r="T48" s="4" t="s">
        <v>34</v>
      </c>
      <c r="U48" s="4">
        <v>259</v>
      </c>
      <c r="V48" s="4">
        <v>0</v>
      </c>
      <c r="W48" s="4">
        <v>0</v>
      </c>
      <c r="X48" s="4" t="s">
        <v>249</v>
      </c>
      <c r="Y48" s="4" t="s">
        <v>250</v>
      </c>
    </row>
    <row r="49" s="4" customFormat="1" spans="1:25">
      <c r="A49" s="4" t="s">
        <v>251</v>
      </c>
      <c r="B49" s="4" t="s">
        <v>26</v>
      </c>
      <c r="C49" s="4" t="s">
        <v>27</v>
      </c>
      <c r="D49" s="4" t="s">
        <v>252</v>
      </c>
      <c r="E49" s="4" t="s">
        <v>253</v>
      </c>
      <c r="F49" s="6">
        <v>44652</v>
      </c>
      <c r="G49" s="6">
        <v>44653</v>
      </c>
      <c r="H49" s="4">
        <v>1</v>
      </c>
      <c r="I49" s="4">
        <v>1</v>
      </c>
      <c r="J49" s="4">
        <v>1</v>
      </c>
      <c r="K49" s="4" t="s">
        <v>30</v>
      </c>
      <c r="L49" s="4">
        <v>48</v>
      </c>
      <c r="M49" s="4">
        <v>48</v>
      </c>
      <c r="N49" s="4" t="s">
        <v>254</v>
      </c>
      <c r="O49" s="4" t="s">
        <v>32</v>
      </c>
      <c r="P49" s="4" t="s">
        <v>33</v>
      </c>
      <c r="Q49" s="4">
        <v>0</v>
      </c>
      <c r="R49" s="7">
        <v>44652</v>
      </c>
      <c r="S49" s="6">
        <v>44655</v>
      </c>
      <c r="T49" s="4" t="s">
        <v>34</v>
      </c>
      <c r="U49" s="4">
        <v>48</v>
      </c>
      <c r="V49" s="4">
        <v>0</v>
      </c>
      <c r="W49" s="4">
        <v>0</v>
      </c>
      <c r="X49" s="4" t="s">
        <v>255</v>
      </c>
      <c r="Y49" s="4" t="s">
        <v>36</v>
      </c>
    </row>
    <row r="50" s="4" customFormat="1" spans="1:25">
      <c r="A50" s="4" t="s">
        <v>256</v>
      </c>
      <c r="B50" s="4" t="s">
        <v>26</v>
      </c>
      <c r="C50" s="4" t="s">
        <v>257</v>
      </c>
      <c r="D50" s="4" t="s">
        <v>258</v>
      </c>
      <c r="E50" s="4" t="s">
        <v>259</v>
      </c>
      <c r="F50" s="6">
        <v>44554</v>
      </c>
      <c r="G50" s="6">
        <v>44557</v>
      </c>
      <c r="H50" s="4">
        <v>1</v>
      </c>
      <c r="I50" s="4">
        <v>3</v>
      </c>
      <c r="J50" s="4">
        <v>3</v>
      </c>
      <c r="K50" s="4" t="s">
        <v>30</v>
      </c>
      <c r="L50" s="4">
        <v>774</v>
      </c>
      <c r="M50" s="4">
        <v>774</v>
      </c>
      <c r="N50" s="4" t="s">
        <v>260</v>
      </c>
      <c r="O50" s="4" t="s">
        <v>32</v>
      </c>
      <c r="P50" s="4" t="s">
        <v>33</v>
      </c>
      <c r="Q50" s="4">
        <v>0</v>
      </c>
      <c r="R50" s="7">
        <v>44552.2870601852</v>
      </c>
      <c r="S50" s="6">
        <v>44655</v>
      </c>
      <c r="T50" s="4" t="s">
        <v>34</v>
      </c>
      <c r="U50" s="4">
        <v>774</v>
      </c>
      <c r="V50" s="4">
        <v>0</v>
      </c>
      <c r="W50" s="4">
        <v>0</v>
      </c>
      <c r="X50" s="4" t="s">
        <v>261</v>
      </c>
      <c r="Y50" s="4" t="s">
        <v>262</v>
      </c>
    </row>
    <row r="51" s="4" customFormat="1" spans="1:25">
      <c r="A51" s="4" t="s">
        <v>263</v>
      </c>
      <c r="B51" s="4" t="s">
        <v>26</v>
      </c>
      <c r="C51" s="4" t="s">
        <v>27</v>
      </c>
      <c r="D51" s="4" t="s">
        <v>264</v>
      </c>
      <c r="E51" s="4" t="s">
        <v>265</v>
      </c>
      <c r="F51" s="6">
        <v>44652</v>
      </c>
      <c r="G51" s="6">
        <v>44654</v>
      </c>
      <c r="H51" s="4">
        <v>1</v>
      </c>
      <c r="I51" s="4">
        <v>2</v>
      </c>
      <c r="J51" s="4">
        <v>2</v>
      </c>
      <c r="K51" s="4" t="s">
        <v>30</v>
      </c>
      <c r="L51" s="4">
        <v>104</v>
      </c>
      <c r="M51" s="4">
        <v>104</v>
      </c>
      <c r="N51" s="4" t="s">
        <v>266</v>
      </c>
      <c r="O51" s="4" t="s">
        <v>32</v>
      </c>
      <c r="P51" s="4" t="s">
        <v>33</v>
      </c>
      <c r="Q51" s="4">
        <v>0</v>
      </c>
      <c r="R51" s="7">
        <v>44652</v>
      </c>
      <c r="S51" s="6">
        <v>44655</v>
      </c>
      <c r="T51" s="4" t="s">
        <v>34</v>
      </c>
      <c r="U51" s="4">
        <v>104</v>
      </c>
      <c r="V51" s="4">
        <v>0</v>
      </c>
      <c r="W51" s="4">
        <v>0</v>
      </c>
      <c r="X51" s="4" t="s">
        <v>267</v>
      </c>
      <c r="Y51" s="4" t="s">
        <v>36</v>
      </c>
    </row>
    <row r="52" s="4" customFormat="1" spans="1:25">
      <c r="A52" s="4" t="s">
        <v>268</v>
      </c>
      <c r="B52" s="4" t="s">
        <v>26</v>
      </c>
      <c r="C52" s="4" t="s">
        <v>27</v>
      </c>
      <c r="D52" s="4" t="s">
        <v>269</v>
      </c>
      <c r="E52" s="4" t="s">
        <v>270</v>
      </c>
      <c r="F52" s="6">
        <v>44653</v>
      </c>
      <c r="G52" s="6">
        <v>44654</v>
      </c>
      <c r="H52" s="4">
        <v>1</v>
      </c>
      <c r="I52" s="4">
        <v>1</v>
      </c>
      <c r="J52" s="4">
        <v>1</v>
      </c>
      <c r="K52" s="4" t="s">
        <v>30</v>
      </c>
      <c r="L52" s="4">
        <v>154</v>
      </c>
      <c r="M52" s="4">
        <v>154</v>
      </c>
      <c r="N52" s="4" t="s">
        <v>271</v>
      </c>
      <c r="O52" s="4" t="s">
        <v>32</v>
      </c>
      <c r="P52" s="4" t="s">
        <v>33</v>
      </c>
      <c r="Q52" s="4">
        <v>0</v>
      </c>
      <c r="R52" s="7">
        <v>44653</v>
      </c>
      <c r="S52" s="6">
        <v>44655</v>
      </c>
      <c r="T52" s="4" t="s">
        <v>34</v>
      </c>
      <c r="U52" s="4">
        <v>154</v>
      </c>
      <c r="V52" s="4">
        <v>0</v>
      </c>
      <c r="W52" s="4">
        <v>0</v>
      </c>
      <c r="X52" s="4" t="s">
        <v>272</v>
      </c>
      <c r="Y52" s="4" t="s">
        <v>273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7"/>
  <sheetViews>
    <sheetView tabSelected="1" workbookViewId="0">
      <selection activeCell="A53" sqref="A53:E57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274</v>
      </c>
    </row>
    <row r="2" s="4" customFormat="1" hidden="1" spans="1:9">
      <c r="A2" s="5">
        <v>16896293022</v>
      </c>
      <c r="B2" s="6">
        <v>44652</v>
      </c>
      <c r="C2" s="6">
        <v>44654</v>
      </c>
      <c r="D2" s="4">
        <v>26</v>
      </c>
      <c r="E2" s="4" t="str">
        <f>VLOOKUP(A2,HOP!A:L,12,0)</f>
        <v>26.00</v>
      </c>
      <c r="F2" s="4" t="str">
        <f>VLOOKUP(A2,HOP!A:C,3,0)</f>
        <v>2320505</v>
      </c>
      <c r="G2" s="4">
        <f>D2-E2</f>
        <v>0</v>
      </c>
      <c r="H2" s="4" t="str">
        <f>$H$1&amp;F2</f>
        <v>，2320505</v>
      </c>
      <c r="I2" s="4" t="str">
        <f>VLOOKUP(A2,HOP!A:U,21,0)</f>
        <v>直连</v>
      </c>
    </row>
    <row r="3" s="4" customFormat="1" hidden="1" spans="1:9">
      <c r="A3" s="5">
        <v>17117682932</v>
      </c>
      <c r="B3" s="6">
        <v>44652</v>
      </c>
      <c r="C3" s="6">
        <v>44653</v>
      </c>
      <c r="D3" s="4">
        <v>122</v>
      </c>
      <c r="E3" s="4" t="str">
        <f>VLOOKUP(A3,HOP!A:L,12,0)</f>
        <v>122.00</v>
      </c>
      <c r="F3" s="4" t="str">
        <f>VLOOKUP(A3,HOP!A:C,3,0)</f>
        <v>2372900</v>
      </c>
      <c r="G3" s="4">
        <f t="shared" ref="G3:G47" si="0">D3-E3</f>
        <v>0</v>
      </c>
      <c r="H3" s="4" t="str">
        <f t="shared" ref="H3:H47" si="1">$H$1&amp;F3</f>
        <v>，2372900</v>
      </c>
      <c r="I3" s="4" t="str">
        <f>VLOOKUP(A3,HOP!A:U,21,0)</f>
        <v>直连</v>
      </c>
    </row>
    <row r="4" s="4" customFormat="1" spans="1:10">
      <c r="A4" s="5">
        <v>17264283979</v>
      </c>
      <c r="B4" s="6">
        <v>44646</v>
      </c>
      <c r="C4" s="6">
        <v>44648</v>
      </c>
      <c r="D4" s="4">
        <v>633</v>
      </c>
      <c r="E4" s="4" t="e">
        <f>VLOOKUP(A4,HOP!A:L,12,0)</f>
        <v>#N/A</v>
      </c>
      <c r="F4" s="4">
        <v>2411621</v>
      </c>
      <c r="G4" s="4" t="e">
        <f t="shared" si="0"/>
        <v>#N/A</v>
      </c>
      <c r="H4" s="4" t="str">
        <f t="shared" si="1"/>
        <v>，2411621</v>
      </c>
      <c r="I4" s="4" t="e">
        <f>VLOOKUP(A4,HOP!A:U,21,0)</f>
        <v>#N/A</v>
      </c>
      <c r="J4" s="4" t="s">
        <v>275</v>
      </c>
    </row>
    <row r="5" s="4" customFormat="1" hidden="1" spans="1:9">
      <c r="A5" s="5">
        <v>17264406448</v>
      </c>
      <c r="B5" s="6">
        <v>44646</v>
      </c>
      <c r="C5" s="6">
        <v>44648</v>
      </c>
      <c r="D5" s="4">
        <v>633</v>
      </c>
      <c r="E5" s="4" t="str">
        <f>VLOOKUP(A5,HOP!A:L,12,0)</f>
        <v>633.00</v>
      </c>
      <c r="F5" s="4" t="str">
        <f>VLOOKUP(A5,HOP!A:C,3,0)</f>
        <v>2411639</v>
      </c>
      <c r="G5" s="4">
        <f t="shared" si="0"/>
        <v>0</v>
      </c>
      <c r="H5" s="4" t="str">
        <f t="shared" si="1"/>
        <v>，2411639</v>
      </c>
      <c r="I5" s="4" t="str">
        <f>VLOOKUP(A5,HOP!A:U,21,0)</f>
        <v>直采</v>
      </c>
    </row>
    <row r="6" s="4" customFormat="1" hidden="1" spans="1:9">
      <c r="A6" s="5">
        <v>17272424279</v>
      </c>
      <c r="B6" s="6">
        <v>44646</v>
      </c>
      <c r="C6" s="6">
        <v>44649</v>
      </c>
      <c r="D6" s="4">
        <v>162</v>
      </c>
      <c r="E6" s="4" t="str">
        <f>VLOOKUP(A6,HOP!A:L,12,0)</f>
        <v>162.00</v>
      </c>
      <c r="F6" s="4" t="str">
        <f>VLOOKUP(A6,HOP!A:C,3,0)</f>
        <v>2412268</v>
      </c>
      <c r="G6" s="4">
        <f t="shared" si="0"/>
        <v>0</v>
      </c>
      <c r="H6" s="4" t="str">
        <f t="shared" si="1"/>
        <v>，2412268</v>
      </c>
      <c r="I6" s="4" t="str">
        <f>VLOOKUP(A6,HOP!A:U,21,0)</f>
        <v>直采</v>
      </c>
    </row>
    <row r="7" s="4" customFormat="1" hidden="1" spans="1:9">
      <c r="A7" s="5">
        <v>17272429408</v>
      </c>
      <c r="B7" s="6">
        <v>44646</v>
      </c>
      <c r="C7" s="6">
        <v>44648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17272964325</v>
      </c>
      <c r="B8" s="6">
        <v>44646</v>
      </c>
      <c r="C8" s="6">
        <v>44648</v>
      </c>
      <c r="D8" s="4">
        <v>108</v>
      </c>
      <c r="E8" s="4" t="str">
        <f>VLOOKUP(A8,HOP!A:L,12,0)</f>
        <v>108.00</v>
      </c>
      <c r="F8" s="4" t="str">
        <f>VLOOKUP(A8,HOP!A:C,3,0)</f>
        <v>2412371</v>
      </c>
      <c r="G8" s="4">
        <f t="shared" si="0"/>
        <v>0</v>
      </c>
      <c r="H8" s="4" t="str">
        <f t="shared" si="1"/>
        <v>，2412371</v>
      </c>
      <c r="I8" s="4" t="str">
        <f>VLOOKUP(A8,HOP!A:U,21,0)</f>
        <v>直采</v>
      </c>
    </row>
    <row r="9" s="4" customFormat="1" hidden="1" spans="1:9">
      <c r="A9" s="5">
        <v>17279711759</v>
      </c>
      <c r="B9" s="6">
        <v>44648</v>
      </c>
      <c r="C9" s="6">
        <v>44651</v>
      </c>
      <c r="D9" s="4">
        <v>264</v>
      </c>
      <c r="E9" s="4" t="str">
        <f>VLOOKUP(A9,HOP!A:L,12,0)</f>
        <v>264.00</v>
      </c>
      <c r="F9" s="4" t="str">
        <f>VLOOKUP(A9,HOP!A:C,3,0)</f>
        <v>2412771</v>
      </c>
      <c r="G9" s="4">
        <f t="shared" si="0"/>
        <v>0</v>
      </c>
      <c r="H9" s="4" t="str">
        <f t="shared" si="1"/>
        <v>，2412771</v>
      </c>
      <c r="I9" s="4" t="str">
        <f>VLOOKUP(A9,HOP!A:U,21,0)</f>
        <v>直连</v>
      </c>
    </row>
    <row r="10" s="4" customFormat="1" hidden="1" spans="1:9">
      <c r="A10" s="5">
        <v>17289457422</v>
      </c>
      <c r="B10" s="6">
        <v>44646</v>
      </c>
      <c r="C10" s="6">
        <v>44651</v>
      </c>
      <c r="D10" s="4">
        <v>958</v>
      </c>
      <c r="E10" s="4" t="str">
        <f>VLOOKUP(A10,HOP!A:L,12,0)</f>
        <v>958.00</v>
      </c>
      <c r="F10" s="4" t="str">
        <f>VLOOKUP(A10,HOP!A:C,3,0)</f>
        <v>2413437</v>
      </c>
      <c r="G10" s="4">
        <f t="shared" si="0"/>
        <v>0</v>
      </c>
      <c r="H10" s="4" t="str">
        <f t="shared" si="1"/>
        <v>，2413437</v>
      </c>
      <c r="I10" s="4" t="str">
        <f>VLOOKUP(A10,HOP!A:U,21,0)</f>
        <v>直连</v>
      </c>
    </row>
    <row r="11" s="4" customFormat="1" hidden="1" spans="1:9">
      <c r="A11" s="5">
        <v>17193630866</v>
      </c>
      <c r="B11" s="6">
        <v>44650</v>
      </c>
      <c r="C11" s="6">
        <v>44653</v>
      </c>
      <c r="D11" s="4">
        <v>28</v>
      </c>
      <c r="E11" s="4" t="str">
        <f>VLOOKUP(A11,HOP!A:L,12,0)</f>
        <v>28.00</v>
      </c>
      <c r="F11" s="4" t="str">
        <f>VLOOKUP(A11,HOP!A:C,3,0)</f>
        <v>2397713</v>
      </c>
      <c r="G11" s="4">
        <f t="shared" si="0"/>
        <v>0</v>
      </c>
      <c r="H11" s="4" t="str">
        <f t="shared" si="1"/>
        <v>，2397713</v>
      </c>
      <c r="I11" s="4" t="str">
        <f>VLOOKUP(A11,HOP!A:U,21,0)</f>
        <v>直连</v>
      </c>
    </row>
    <row r="12" s="4" customFormat="1" hidden="1" spans="1:9">
      <c r="A12" s="5">
        <v>17455635243</v>
      </c>
      <c r="B12" s="6">
        <v>44647</v>
      </c>
      <c r="C12" s="6">
        <v>44649</v>
      </c>
      <c r="D12" s="4">
        <v>52</v>
      </c>
      <c r="E12" s="4" t="str">
        <f>VLOOKUP(A12,HOP!A:L,12,0)</f>
        <v>52.00</v>
      </c>
      <c r="F12" s="4" t="str">
        <f>VLOOKUP(A12,HOP!A:C,3,0)</f>
        <v>2431754</v>
      </c>
      <c r="G12" s="4">
        <f t="shared" si="0"/>
        <v>0</v>
      </c>
      <c r="H12" s="4" t="str">
        <f t="shared" si="1"/>
        <v>，2431754</v>
      </c>
      <c r="I12" s="4" t="str">
        <f>VLOOKUP(A12,HOP!A:U,21,0)</f>
        <v>直连</v>
      </c>
    </row>
    <row r="13" s="4" customFormat="1" hidden="1" spans="1:9">
      <c r="A13" s="5">
        <v>17480535567</v>
      </c>
      <c r="B13" s="6">
        <v>44647</v>
      </c>
      <c r="C13" s="6">
        <v>44649</v>
      </c>
      <c r="D13" s="4">
        <v>552</v>
      </c>
      <c r="E13" s="4" t="str">
        <f>VLOOKUP(A13,HOP!A:L,12,0)</f>
        <v>552.00</v>
      </c>
      <c r="F13" s="4" t="str">
        <f>VLOOKUP(A13,HOP!A:C,3,0)</f>
        <v>2434516</v>
      </c>
      <c r="G13" s="4">
        <f t="shared" si="0"/>
        <v>0</v>
      </c>
      <c r="H13" s="4" t="str">
        <f t="shared" si="1"/>
        <v>，2434516</v>
      </c>
      <c r="I13" s="4" t="str">
        <f>VLOOKUP(A13,HOP!A:U,21,0)</f>
        <v>直连</v>
      </c>
    </row>
    <row r="14" s="4" customFormat="1" hidden="1" spans="1:9">
      <c r="A14" s="5">
        <v>17589713410</v>
      </c>
      <c r="B14" s="6">
        <v>44647</v>
      </c>
      <c r="C14" s="6">
        <v>44648</v>
      </c>
      <c r="D14" s="4">
        <v>115</v>
      </c>
      <c r="E14" s="4" t="str">
        <f>VLOOKUP(A14,HOP!A:L,12,0)</f>
        <v>115.00</v>
      </c>
      <c r="F14" s="4" t="str">
        <f>VLOOKUP(A14,HOP!A:C,3,0)</f>
        <v>2454896</v>
      </c>
      <c r="G14" s="4">
        <f t="shared" si="0"/>
        <v>0</v>
      </c>
      <c r="H14" s="4" t="str">
        <f t="shared" si="1"/>
        <v>，2454896</v>
      </c>
      <c r="I14" s="4" t="str">
        <f>VLOOKUP(A14,HOP!A:U,21,0)</f>
        <v>直连</v>
      </c>
    </row>
    <row r="15" s="4" customFormat="1" hidden="1" spans="1:9">
      <c r="A15" s="5">
        <v>17628629215</v>
      </c>
      <c r="B15" s="6">
        <v>44645</v>
      </c>
      <c r="C15" s="6">
        <v>44648</v>
      </c>
      <c r="D15" s="4">
        <v>978</v>
      </c>
      <c r="E15" s="4" t="str">
        <f>VLOOKUP(A15,HOP!A:L,12,0)</f>
        <v>978.00</v>
      </c>
      <c r="F15" s="4" t="str">
        <f>VLOOKUP(A15,HOP!A:C,3,0)</f>
        <v>2462519</v>
      </c>
      <c r="G15" s="4">
        <f t="shared" si="0"/>
        <v>0</v>
      </c>
      <c r="H15" s="4" t="str">
        <f t="shared" si="1"/>
        <v>，2462519</v>
      </c>
      <c r="I15" s="4" t="str">
        <f>VLOOKUP(A15,HOP!A:U,21,0)</f>
        <v>直连</v>
      </c>
    </row>
    <row r="16" s="4" customFormat="1" hidden="1" spans="1:9">
      <c r="A16" s="5">
        <v>17659682707</v>
      </c>
      <c r="B16" s="6">
        <v>44652</v>
      </c>
      <c r="C16" s="6">
        <v>44654</v>
      </c>
      <c r="D16" s="4">
        <v>603</v>
      </c>
      <c r="E16" s="4" t="str">
        <f>VLOOKUP(A16,HOP!A:L,12,0)</f>
        <v>603.00</v>
      </c>
      <c r="F16" s="4" t="str">
        <f>VLOOKUP(A16,HOP!A:C,3,0)</f>
        <v>2470545</v>
      </c>
      <c r="G16" s="4">
        <f t="shared" si="0"/>
        <v>0</v>
      </c>
      <c r="H16" s="4" t="str">
        <f t="shared" si="1"/>
        <v>，2470545</v>
      </c>
      <c r="I16" s="4" t="str">
        <f>VLOOKUP(A16,HOP!A:U,21,0)</f>
        <v>直连</v>
      </c>
    </row>
    <row r="17" s="4" customFormat="1" hidden="1" spans="1:9">
      <c r="A17" s="5">
        <v>17668226568</v>
      </c>
      <c r="B17" s="6">
        <v>44651</v>
      </c>
      <c r="C17" s="6">
        <v>44653</v>
      </c>
      <c r="D17" s="4">
        <v>181</v>
      </c>
      <c r="E17" s="4" t="str">
        <f>VLOOKUP(A17,HOP!A:L,12,0)</f>
        <v>181.00</v>
      </c>
      <c r="F17" s="4" t="str">
        <f>VLOOKUP(A17,HOP!A:C,3,0)</f>
        <v>2472087</v>
      </c>
      <c r="G17" s="4">
        <f t="shared" si="0"/>
        <v>0</v>
      </c>
      <c r="H17" s="4" t="str">
        <f t="shared" si="1"/>
        <v>，2472087</v>
      </c>
      <c r="I17" s="4" t="str">
        <f>VLOOKUP(A17,HOP!A:U,21,0)</f>
        <v>直连</v>
      </c>
    </row>
    <row r="18" s="4" customFormat="1" hidden="1" spans="1:9">
      <c r="A18" s="5">
        <v>17669622967</v>
      </c>
      <c r="B18" s="6">
        <v>44644</v>
      </c>
      <c r="C18" s="6">
        <v>44651</v>
      </c>
      <c r="D18" s="4">
        <v>329</v>
      </c>
      <c r="E18" s="4" t="str">
        <f>VLOOKUP(A18,HOP!A:L,12,0)</f>
        <v>329.00</v>
      </c>
      <c r="F18" s="4" t="str">
        <f>VLOOKUP(A18,HOP!A:C,3,0)</f>
        <v>2472929</v>
      </c>
      <c r="G18" s="4">
        <f t="shared" si="0"/>
        <v>0</v>
      </c>
      <c r="H18" s="4" t="str">
        <f t="shared" si="1"/>
        <v>，2472929</v>
      </c>
      <c r="I18" s="4" t="str">
        <f>VLOOKUP(A18,HOP!A:U,21,0)</f>
        <v>直连</v>
      </c>
    </row>
    <row r="19" s="4" customFormat="1" hidden="1" spans="1:9">
      <c r="A19" s="5">
        <v>17677395001</v>
      </c>
      <c r="B19" s="6">
        <v>44649</v>
      </c>
      <c r="C19" s="6">
        <v>44651</v>
      </c>
      <c r="D19" s="4">
        <v>124</v>
      </c>
      <c r="E19" s="4" t="str">
        <f>VLOOKUP(A19,HOP!A:L,12,0)</f>
        <v>124.00</v>
      </c>
      <c r="F19" s="4" t="str">
        <f>VLOOKUP(A19,HOP!A:C,3,0)</f>
        <v>2473584</v>
      </c>
      <c r="G19" s="4">
        <f t="shared" si="0"/>
        <v>0</v>
      </c>
      <c r="H19" s="4" t="str">
        <f t="shared" si="1"/>
        <v>，2473584</v>
      </c>
      <c r="I19" s="4" t="str">
        <f>VLOOKUP(A19,HOP!A:U,21,0)</f>
        <v>直连</v>
      </c>
    </row>
    <row r="20" s="4" customFormat="1" hidden="1" spans="1:9">
      <c r="A20" s="5">
        <v>17677772023</v>
      </c>
      <c r="B20" s="6">
        <v>44652</v>
      </c>
      <c r="C20" s="6">
        <v>44653</v>
      </c>
      <c r="D20" s="4">
        <v>60</v>
      </c>
      <c r="E20" s="4" t="str">
        <f>VLOOKUP(A20,HOP!A:L,12,0)</f>
        <v>60.00</v>
      </c>
      <c r="F20" s="4" t="str">
        <f>VLOOKUP(A20,HOP!A:C,3,0)</f>
        <v>2473681</v>
      </c>
      <c r="G20" s="4">
        <f t="shared" si="0"/>
        <v>0</v>
      </c>
      <c r="H20" s="4" t="str">
        <f t="shared" si="1"/>
        <v>，2473681</v>
      </c>
      <c r="I20" s="4" t="str">
        <f>VLOOKUP(A20,HOP!A:U,21,0)</f>
        <v>直连</v>
      </c>
    </row>
    <row r="21" s="4" customFormat="1" hidden="1" spans="1:9">
      <c r="A21" s="5">
        <v>17688819611</v>
      </c>
      <c r="B21" s="6">
        <v>44646</v>
      </c>
      <c r="C21" s="6">
        <v>44649</v>
      </c>
      <c r="D21" s="4">
        <v>288</v>
      </c>
      <c r="E21" s="4" t="str">
        <f>VLOOKUP(A21,HOP!A:L,12,0)</f>
        <v>288.00</v>
      </c>
      <c r="F21" s="4" t="str">
        <f>VLOOKUP(A21,HOP!A:C,3,0)</f>
        <v>2476226</v>
      </c>
      <c r="G21" s="4">
        <f t="shared" si="0"/>
        <v>0</v>
      </c>
      <c r="H21" s="4" t="str">
        <f t="shared" si="1"/>
        <v>，2476226</v>
      </c>
      <c r="I21" s="4" t="str">
        <f>VLOOKUP(A21,HOP!A:U,21,0)</f>
        <v>直连</v>
      </c>
    </row>
    <row r="22" s="4" customFormat="1" hidden="1" spans="1:9">
      <c r="A22" s="5">
        <v>17690662713</v>
      </c>
      <c r="B22" s="6">
        <v>44652</v>
      </c>
      <c r="C22" s="6">
        <v>44653</v>
      </c>
      <c r="D22" s="4">
        <v>231</v>
      </c>
      <c r="E22" s="4" t="str">
        <f>VLOOKUP(A22,HOP!A:L,12,0)</f>
        <v>231.00</v>
      </c>
      <c r="F22" s="4" t="str">
        <f>VLOOKUP(A22,HOP!A:C,3,0)</f>
        <v>2477343</v>
      </c>
      <c r="G22" s="4">
        <f t="shared" si="0"/>
        <v>0</v>
      </c>
      <c r="H22" s="4" t="str">
        <f t="shared" si="1"/>
        <v>，2477343</v>
      </c>
      <c r="I22" s="4" t="str">
        <f>VLOOKUP(A22,HOP!A:U,21,0)</f>
        <v>直连</v>
      </c>
    </row>
    <row r="23" s="4" customFormat="1" hidden="1" spans="1:9">
      <c r="A23" s="5">
        <v>17690807349</v>
      </c>
      <c r="B23" s="6">
        <v>44647</v>
      </c>
      <c r="C23" s="6">
        <v>44649</v>
      </c>
      <c r="D23" s="4">
        <v>106</v>
      </c>
      <c r="E23" s="4" t="str">
        <f>VLOOKUP(A23,HOP!A:L,12,0)</f>
        <v>106.00</v>
      </c>
      <c r="F23" s="4" t="str">
        <f>VLOOKUP(A23,HOP!A:C,3,0)</f>
        <v>2477416</v>
      </c>
      <c r="G23" s="4">
        <f t="shared" si="0"/>
        <v>0</v>
      </c>
      <c r="H23" s="4" t="str">
        <f t="shared" si="1"/>
        <v>，2477416</v>
      </c>
      <c r="I23" s="4" t="str">
        <f>VLOOKUP(A23,HOP!A:U,21,0)</f>
        <v>直采</v>
      </c>
    </row>
    <row r="24" s="4" customFormat="1" hidden="1" spans="1:9">
      <c r="A24" s="5">
        <v>17696832870</v>
      </c>
      <c r="B24" s="6">
        <v>44644</v>
      </c>
      <c r="C24" s="6">
        <v>44650</v>
      </c>
      <c r="D24" s="4">
        <v>822</v>
      </c>
      <c r="E24" s="4" t="str">
        <f>VLOOKUP(A24,HOP!A:L,12,0)</f>
        <v>822.00</v>
      </c>
      <c r="F24" s="4" t="str">
        <f>VLOOKUP(A24,HOP!A:C,3,0)</f>
        <v>2477704</v>
      </c>
      <c r="G24" s="4">
        <f t="shared" si="0"/>
        <v>0</v>
      </c>
      <c r="H24" s="4" t="str">
        <f t="shared" si="1"/>
        <v>，2477704</v>
      </c>
      <c r="I24" s="4" t="str">
        <f>VLOOKUP(A24,HOP!A:U,21,0)</f>
        <v>直连</v>
      </c>
    </row>
    <row r="25" s="4" customFormat="1" hidden="1" spans="1:9">
      <c r="A25" s="5">
        <v>17697907595</v>
      </c>
      <c r="B25" s="6">
        <v>44652</v>
      </c>
      <c r="C25" s="6">
        <v>44654</v>
      </c>
      <c r="D25" s="4">
        <v>168</v>
      </c>
      <c r="E25" s="4" t="str">
        <f>VLOOKUP(A25,HOP!A:L,12,0)</f>
        <v>168.00</v>
      </c>
      <c r="F25" s="4" t="str">
        <f>VLOOKUP(A25,HOP!A:C,3,0)</f>
        <v>2478116</v>
      </c>
      <c r="G25" s="4">
        <f t="shared" si="0"/>
        <v>0</v>
      </c>
      <c r="H25" s="4" t="str">
        <f t="shared" si="1"/>
        <v>，2478116</v>
      </c>
      <c r="I25" s="4" t="str">
        <f>VLOOKUP(A25,HOP!A:U,21,0)</f>
        <v>直采</v>
      </c>
    </row>
    <row r="26" s="4" customFormat="1" hidden="1" spans="1:9">
      <c r="A26" s="5">
        <v>17705498500</v>
      </c>
      <c r="B26" s="6">
        <v>44651</v>
      </c>
      <c r="C26" s="6">
        <v>44654</v>
      </c>
      <c r="D26" s="4">
        <v>300</v>
      </c>
      <c r="E26" s="4" t="str">
        <f>VLOOKUP(A26,HOP!A:L,12,0)</f>
        <v>300.00</v>
      </c>
      <c r="F26" s="4" t="str">
        <f>VLOOKUP(A26,HOP!A:C,3,0)</f>
        <v>2479856</v>
      </c>
      <c r="G26" s="4">
        <f t="shared" si="0"/>
        <v>0</v>
      </c>
      <c r="H26" s="4" t="str">
        <f t="shared" si="1"/>
        <v>，2479856</v>
      </c>
      <c r="I26" s="4" t="str">
        <f>VLOOKUP(A26,HOP!A:U,21,0)</f>
        <v>直采</v>
      </c>
    </row>
    <row r="27" s="4" customFormat="1" hidden="1" spans="1:9">
      <c r="A27" s="5">
        <v>17708016558</v>
      </c>
      <c r="B27" s="6">
        <v>44653</v>
      </c>
      <c r="C27" s="6">
        <v>44654</v>
      </c>
      <c r="D27" s="4">
        <v>98</v>
      </c>
      <c r="E27" s="4" t="str">
        <f>VLOOKUP(A27,HOP!A:L,12,0)</f>
        <v>98.00</v>
      </c>
      <c r="F27" s="4" t="str">
        <f>VLOOKUP(A27,HOP!A:C,3,0)</f>
        <v>2481160</v>
      </c>
      <c r="G27" s="4">
        <f t="shared" si="0"/>
        <v>0</v>
      </c>
      <c r="H27" s="4" t="str">
        <f t="shared" si="1"/>
        <v>，2481160</v>
      </c>
      <c r="I27" s="4" t="str">
        <f>VLOOKUP(A27,HOP!A:U,21,0)</f>
        <v>直连</v>
      </c>
    </row>
    <row r="28" s="4" customFormat="1" hidden="1" spans="1:9">
      <c r="A28" s="5">
        <v>17708828565</v>
      </c>
      <c r="B28" s="6">
        <v>44652</v>
      </c>
      <c r="C28" s="6">
        <v>44653</v>
      </c>
      <c r="D28" s="4">
        <v>52</v>
      </c>
      <c r="E28" s="4" t="str">
        <f>VLOOKUP(A28,HOP!A:L,12,0)</f>
        <v>52.00</v>
      </c>
      <c r="F28" s="4" t="str">
        <f>VLOOKUP(A28,HOP!A:C,3,0)</f>
        <v>2481660</v>
      </c>
      <c r="G28" s="4">
        <f t="shared" si="0"/>
        <v>0</v>
      </c>
      <c r="H28" s="4" t="str">
        <f t="shared" si="1"/>
        <v>，2481660</v>
      </c>
      <c r="I28" s="4" t="str">
        <f>VLOOKUP(A28,HOP!A:U,21,0)</f>
        <v>直采</v>
      </c>
    </row>
    <row r="29" s="4" customFormat="1" hidden="1" spans="1:9">
      <c r="A29" s="5">
        <v>17716621156</v>
      </c>
      <c r="B29" s="6">
        <v>44647</v>
      </c>
      <c r="C29" s="6">
        <v>44648</v>
      </c>
      <c r="D29" s="4">
        <v>43</v>
      </c>
      <c r="E29" s="4" t="str">
        <f>VLOOKUP(A29,HOP!A:L,12,0)</f>
        <v>43.00</v>
      </c>
      <c r="F29" s="4" t="str">
        <f>VLOOKUP(A29,HOP!A:C,3,0)</f>
        <v>2483281</v>
      </c>
      <c r="G29" s="4">
        <f t="shared" si="0"/>
        <v>0</v>
      </c>
      <c r="H29" s="4" t="str">
        <f t="shared" si="1"/>
        <v>，2483281</v>
      </c>
      <c r="I29" s="4" t="str">
        <f>VLOOKUP(A29,HOP!A:U,21,0)</f>
        <v>直采</v>
      </c>
    </row>
    <row r="30" s="4" customFormat="1" hidden="1" spans="1:9">
      <c r="A30" s="5">
        <v>17716981637</v>
      </c>
      <c r="B30" s="6">
        <v>44646</v>
      </c>
      <c r="C30" s="6">
        <v>44649</v>
      </c>
      <c r="D30" s="4">
        <v>362</v>
      </c>
      <c r="E30" s="4" t="str">
        <f>VLOOKUP(A30,HOP!A:L,12,0)</f>
        <v>362.00</v>
      </c>
      <c r="F30" s="4" t="str">
        <f>VLOOKUP(A30,HOP!A:C,3,0)</f>
        <v>2483530</v>
      </c>
      <c r="G30" s="4">
        <f t="shared" si="0"/>
        <v>0</v>
      </c>
      <c r="H30" s="4" t="str">
        <f t="shared" si="1"/>
        <v>，2483530</v>
      </c>
      <c r="I30" s="4" t="str">
        <f>VLOOKUP(A30,HOP!A:U,21,0)</f>
        <v>直采</v>
      </c>
    </row>
    <row r="31" s="4" customFormat="1" hidden="1" spans="1:9">
      <c r="A31" s="5">
        <v>17718883093</v>
      </c>
      <c r="B31" s="6">
        <v>44647</v>
      </c>
      <c r="C31" s="6">
        <v>44648</v>
      </c>
      <c r="D31" s="4">
        <v>72</v>
      </c>
      <c r="E31" s="4" t="str">
        <f>VLOOKUP(A31,HOP!A:L,12,0)</f>
        <v>72.00</v>
      </c>
      <c r="F31" s="4" t="str">
        <f>VLOOKUP(A31,HOP!A:C,3,0)</f>
        <v>2484654</v>
      </c>
      <c r="G31" s="4">
        <f t="shared" si="0"/>
        <v>0</v>
      </c>
      <c r="H31" s="4" t="str">
        <f t="shared" si="1"/>
        <v>，2484654</v>
      </c>
      <c r="I31" s="4" t="str">
        <f>VLOOKUP(A31,HOP!A:U,21,0)</f>
        <v>直连</v>
      </c>
    </row>
    <row r="32" s="4" customFormat="1" hidden="1" spans="1:9">
      <c r="A32" s="5">
        <v>17726215491</v>
      </c>
      <c r="B32" s="6">
        <v>44651</v>
      </c>
      <c r="C32" s="6">
        <v>44653</v>
      </c>
      <c r="D32" s="4">
        <v>120</v>
      </c>
      <c r="E32" s="4" t="str">
        <f>VLOOKUP(A32,HOP!A:L,12,0)</f>
        <v>120.00</v>
      </c>
      <c r="F32" s="4" t="str">
        <f>VLOOKUP(A32,HOP!A:C,3,0)</f>
        <v>2485981</v>
      </c>
      <c r="G32" s="4">
        <f t="shared" si="0"/>
        <v>0</v>
      </c>
      <c r="H32" s="4" t="str">
        <f t="shared" si="1"/>
        <v>，2485981</v>
      </c>
      <c r="I32" s="4" t="str">
        <f>VLOOKUP(A32,HOP!A:U,21,0)</f>
        <v>直采</v>
      </c>
    </row>
    <row r="33" s="4" customFormat="1" hidden="1" spans="1:9">
      <c r="A33" s="5">
        <v>17726548793</v>
      </c>
      <c r="B33" s="6">
        <v>44649</v>
      </c>
      <c r="C33" s="6">
        <v>44650</v>
      </c>
      <c r="D33" s="4">
        <v>26</v>
      </c>
      <c r="E33" s="4" t="str">
        <f>VLOOKUP(A33,HOP!A:L,12,0)</f>
        <v>26.00</v>
      </c>
      <c r="F33" s="4" t="str">
        <f>VLOOKUP(A33,HOP!A:C,3,0)</f>
        <v>2486200</v>
      </c>
      <c r="G33" s="4">
        <f t="shared" si="0"/>
        <v>0</v>
      </c>
      <c r="H33" s="4" t="str">
        <f t="shared" si="1"/>
        <v>，2486200</v>
      </c>
      <c r="I33" s="4" t="str">
        <f>VLOOKUP(A33,HOP!A:U,21,0)</f>
        <v>直连</v>
      </c>
    </row>
    <row r="34" s="4" customFormat="1" hidden="1" spans="1:9">
      <c r="A34" s="5">
        <v>17727066073</v>
      </c>
      <c r="B34" s="6">
        <v>44649</v>
      </c>
      <c r="C34" s="6">
        <v>44650</v>
      </c>
      <c r="D34" s="4">
        <v>53</v>
      </c>
      <c r="E34" s="4" t="str">
        <f>VLOOKUP(A34,HOP!A:L,12,0)</f>
        <v>53.00</v>
      </c>
      <c r="F34" s="4" t="str">
        <f>VLOOKUP(A34,HOP!A:C,3,0)</f>
        <v>2486553</v>
      </c>
      <c r="G34" s="4">
        <f t="shared" si="0"/>
        <v>0</v>
      </c>
      <c r="H34" s="4" t="str">
        <f t="shared" si="1"/>
        <v>，2486553</v>
      </c>
      <c r="I34" s="4" t="str">
        <f>VLOOKUP(A34,HOP!A:U,21,0)</f>
        <v>直采</v>
      </c>
    </row>
    <row r="35" s="4" customFormat="1" hidden="1" spans="1:9">
      <c r="A35" s="5">
        <v>17735926898</v>
      </c>
      <c r="B35" s="6">
        <v>44653</v>
      </c>
      <c r="C35" s="6">
        <v>44654</v>
      </c>
      <c r="D35" s="4">
        <v>43</v>
      </c>
      <c r="E35" s="4" t="str">
        <f>VLOOKUP(A35,HOP!A:L,12,0)</f>
        <v>43.00</v>
      </c>
      <c r="F35" s="4" t="str">
        <f>VLOOKUP(A35,HOP!A:C,3,0)</f>
        <v>2489607</v>
      </c>
      <c r="G35" s="4">
        <f t="shared" si="0"/>
        <v>0</v>
      </c>
      <c r="H35" s="4" t="str">
        <f t="shared" si="1"/>
        <v>，2489607</v>
      </c>
      <c r="I35" s="4" t="str">
        <f>VLOOKUP(A35,HOP!A:U,21,0)</f>
        <v>直采</v>
      </c>
    </row>
    <row r="36" s="4" customFormat="1" hidden="1" spans="1:9">
      <c r="A36" s="5">
        <v>17736472082</v>
      </c>
      <c r="B36" s="6">
        <v>44651</v>
      </c>
      <c r="C36" s="6">
        <v>44652</v>
      </c>
      <c r="D36" s="4">
        <v>83</v>
      </c>
      <c r="E36" s="4" t="str">
        <f>VLOOKUP(A36,HOP!A:L,12,0)</f>
        <v>83.00</v>
      </c>
      <c r="F36" s="4" t="str">
        <f>VLOOKUP(A36,HOP!A:C,3,0)</f>
        <v>2490004</v>
      </c>
      <c r="G36" s="4">
        <f t="shared" si="0"/>
        <v>0</v>
      </c>
      <c r="H36" s="4" t="str">
        <f t="shared" si="1"/>
        <v>，2490004</v>
      </c>
      <c r="I36" s="4" t="str">
        <f>VLOOKUP(A36,HOP!A:U,21,0)</f>
        <v>直连</v>
      </c>
    </row>
    <row r="37" s="4" customFormat="1" hidden="1" spans="1:9">
      <c r="A37" s="5">
        <v>17736742680</v>
      </c>
      <c r="B37" s="6">
        <v>44650</v>
      </c>
      <c r="C37" s="6">
        <v>44651</v>
      </c>
      <c r="D37" s="4">
        <v>21</v>
      </c>
      <c r="E37" s="4" t="str">
        <f>VLOOKUP(A37,HOP!A:L,12,0)</f>
        <v>21.00</v>
      </c>
      <c r="F37" s="4" t="str">
        <f>VLOOKUP(A37,HOP!A:C,3,0)</f>
        <v>2490178</v>
      </c>
      <c r="G37" s="4">
        <f t="shared" si="0"/>
        <v>0</v>
      </c>
      <c r="H37" s="4" t="str">
        <f t="shared" si="1"/>
        <v>，2490178</v>
      </c>
      <c r="I37" s="4" t="str">
        <f>VLOOKUP(A37,HOP!A:U,21,0)</f>
        <v>直连</v>
      </c>
    </row>
    <row r="38" s="4" customFormat="1" hidden="1" spans="1:9">
      <c r="A38" s="5">
        <v>17736993645</v>
      </c>
      <c r="B38" s="6">
        <v>44651</v>
      </c>
      <c r="C38" s="6">
        <v>44652</v>
      </c>
      <c r="D38" s="4">
        <v>143</v>
      </c>
      <c r="E38" s="4" t="str">
        <f>VLOOKUP(A38,HOP!A:L,12,0)</f>
        <v>143.00</v>
      </c>
      <c r="F38" s="4" t="str">
        <f>VLOOKUP(A38,HOP!A:C,3,0)</f>
        <v>2490367</v>
      </c>
      <c r="G38" s="4">
        <f t="shared" si="0"/>
        <v>0</v>
      </c>
      <c r="H38" s="4" t="str">
        <f t="shared" si="1"/>
        <v>，2490367</v>
      </c>
      <c r="I38" s="4" t="str">
        <f>VLOOKUP(A38,HOP!A:U,21,0)</f>
        <v>直连</v>
      </c>
    </row>
    <row r="39" s="4" customFormat="1" hidden="1" spans="1:9">
      <c r="A39" s="5">
        <v>17741502353</v>
      </c>
      <c r="B39" s="6">
        <v>44653</v>
      </c>
      <c r="C39" s="6">
        <v>44654</v>
      </c>
      <c r="D39" s="4">
        <v>143</v>
      </c>
      <c r="E39" s="4" t="str">
        <f>VLOOKUP(A39,HOP!A:L,12,0)</f>
        <v>143.00</v>
      </c>
      <c r="F39" s="4" t="str">
        <f>VLOOKUP(A39,HOP!A:C,3,0)</f>
        <v>2490892</v>
      </c>
      <c r="G39" s="4">
        <f t="shared" si="0"/>
        <v>0</v>
      </c>
      <c r="H39" s="4" t="str">
        <f t="shared" si="1"/>
        <v>，2490892</v>
      </c>
      <c r="I39" s="4" t="str">
        <f>VLOOKUP(A39,HOP!A:U,21,0)</f>
        <v>直连</v>
      </c>
    </row>
    <row r="40" s="4" customFormat="1" hidden="1" spans="1:9">
      <c r="A40" s="5">
        <v>17741760476</v>
      </c>
      <c r="B40" s="6">
        <v>44651</v>
      </c>
      <c r="C40" s="6">
        <v>44653</v>
      </c>
      <c r="D40" s="4">
        <v>331</v>
      </c>
      <c r="E40" s="4" t="str">
        <f>VLOOKUP(A40,HOP!A:L,12,0)</f>
        <v>331.00</v>
      </c>
      <c r="F40" s="4" t="str">
        <f>VLOOKUP(A40,HOP!A:C,3,0)</f>
        <v>2490972</v>
      </c>
      <c r="G40" s="4">
        <f t="shared" si="0"/>
        <v>0</v>
      </c>
      <c r="H40" s="4" t="str">
        <f t="shared" si="1"/>
        <v>，2490972</v>
      </c>
      <c r="I40" s="4" t="str">
        <f>VLOOKUP(A40,HOP!A:U,21,0)</f>
        <v>直连</v>
      </c>
    </row>
    <row r="41" s="4" customFormat="1" hidden="1" spans="1:9">
      <c r="A41" s="5">
        <v>17742093688</v>
      </c>
      <c r="B41" s="6">
        <v>44652</v>
      </c>
      <c r="C41" s="6">
        <v>44653</v>
      </c>
      <c r="D41" s="4">
        <v>23</v>
      </c>
      <c r="E41" s="4" t="str">
        <f>VLOOKUP(A41,HOP!A:L,12,0)</f>
        <v>23.00</v>
      </c>
      <c r="F41" s="4" t="str">
        <f>VLOOKUP(A41,HOP!A:C,3,0)</f>
        <v>2491120</v>
      </c>
      <c r="G41" s="4">
        <f t="shared" si="0"/>
        <v>0</v>
      </c>
      <c r="H41" s="4" t="str">
        <f t="shared" si="1"/>
        <v>，2491120</v>
      </c>
      <c r="I41" s="4" t="str">
        <f>VLOOKUP(A41,HOP!A:U,21,0)</f>
        <v>直连</v>
      </c>
    </row>
    <row r="42" s="4" customFormat="1" hidden="1" spans="1:9">
      <c r="A42" s="5">
        <v>17744001046</v>
      </c>
      <c r="B42" s="6">
        <v>44652</v>
      </c>
      <c r="C42" s="6">
        <v>44654</v>
      </c>
      <c r="D42" s="4">
        <v>106</v>
      </c>
      <c r="E42" s="4" t="str">
        <f>VLOOKUP(A42,HOP!A:L,12,0)</f>
        <v>106.00</v>
      </c>
      <c r="F42" s="4" t="str">
        <f>VLOOKUP(A42,HOP!A:C,3,0)</f>
        <v>2492360</v>
      </c>
      <c r="G42" s="4">
        <f t="shared" si="0"/>
        <v>0</v>
      </c>
      <c r="H42" s="4" t="str">
        <f t="shared" si="1"/>
        <v>，2492360</v>
      </c>
      <c r="I42" s="4" t="str">
        <f>VLOOKUP(A42,HOP!A:U,21,0)</f>
        <v>直采</v>
      </c>
    </row>
    <row r="43" s="4" customFormat="1" hidden="1" spans="1:9">
      <c r="A43" s="5">
        <v>17744316695</v>
      </c>
      <c r="B43" s="6">
        <v>44653</v>
      </c>
      <c r="C43" s="6">
        <v>44654</v>
      </c>
      <c r="D43" s="4">
        <v>259</v>
      </c>
      <c r="E43" s="4" t="str">
        <f>VLOOKUP(A43,HOP!A:L,12,0)</f>
        <v>259.00</v>
      </c>
      <c r="F43" s="4" t="str">
        <f>VLOOKUP(A43,HOP!A:C,3,0)</f>
        <v>2492531</v>
      </c>
      <c r="G43" s="4">
        <f t="shared" si="0"/>
        <v>0</v>
      </c>
      <c r="H43" s="4" t="str">
        <f t="shared" si="1"/>
        <v>，2492531</v>
      </c>
      <c r="I43" s="4" t="str">
        <f>VLOOKUP(A43,HOP!A:U,21,0)</f>
        <v>直连</v>
      </c>
    </row>
    <row r="44" s="4" customFormat="1" hidden="1" spans="1:9">
      <c r="A44" s="5">
        <v>17744483345</v>
      </c>
      <c r="B44" s="6">
        <v>44652</v>
      </c>
      <c r="C44" s="6">
        <v>44653</v>
      </c>
      <c r="D44" s="4">
        <v>48</v>
      </c>
      <c r="E44" s="4" t="str">
        <f>VLOOKUP(A44,HOP!A:L,12,0)</f>
        <v>48.00</v>
      </c>
      <c r="F44" s="4" t="str">
        <f>VLOOKUP(A44,HOP!A:C,3,0)</f>
        <v>2492672</v>
      </c>
      <c r="G44" s="4">
        <f t="shared" si="0"/>
        <v>0</v>
      </c>
      <c r="H44" s="4" t="str">
        <f t="shared" si="1"/>
        <v>，2492672</v>
      </c>
      <c r="I44" s="4" t="str">
        <f>VLOOKUP(A44,HOP!A:U,21,0)</f>
        <v>直连</v>
      </c>
    </row>
    <row r="45" s="4" customFormat="1" hidden="1" spans="1:9">
      <c r="A45" s="5">
        <v>17028446226</v>
      </c>
      <c r="B45" s="6">
        <v>44554</v>
      </c>
      <c r="C45" s="6">
        <v>44557</v>
      </c>
      <c r="D45" s="4">
        <v>774</v>
      </c>
      <c r="E45" s="4">
        <v>774</v>
      </c>
      <c r="F45" s="4">
        <v>2350469</v>
      </c>
      <c r="G45" s="4">
        <f t="shared" si="0"/>
        <v>0</v>
      </c>
      <c r="H45" s="4" t="str">
        <f t="shared" si="1"/>
        <v>，2350469</v>
      </c>
      <c r="I45" s="4" t="e">
        <f>VLOOKUP(A45,HOP!A:U,21,0)</f>
        <v>#N/A</v>
      </c>
    </row>
    <row r="46" s="4" customFormat="1" hidden="1" spans="1:9">
      <c r="A46" s="5">
        <v>17746132549</v>
      </c>
      <c r="B46" s="6">
        <v>44652</v>
      </c>
      <c r="C46" s="6">
        <v>44654</v>
      </c>
      <c r="D46" s="4">
        <v>104</v>
      </c>
      <c r="E46" s="4" t="str">
        <f>VLOOKUP(A46,HOP!A:L,12,0)</f>
        <v>104.00</v>
      </c>
      <c r="F46" s="4" t="str">
        <f>VLOOKUP(A46,HOP!A:C,3,0)</f>
        <v>2493962</v>
      </c>
      <c r="G46" s="4">
        <f t="shared" si="0"/>
        <v>0</v>
      </c>
      <c r="H46" s="4" t="str">
        <f t="shared" si="1"/>
        <v>，2493962</v>
      </c>
      <c r="I46" s="4" t="str">
        <f>VLOOKUP(A46,HOP!A:U,21,0)</f>
        <v>直连</v>
      </c>
    </row>
    <row r="47" s="4" customFormat="1" hidden="1" spans="1:9">
      <c r="A47" s="5">
        <v>17751514665</v>
      </c>
      <c r="B47" s="6">
        <v>44653</v>
      </c>
      <c r="C47" s="6">
        <v>44654</v>
      </c>
      <c r="D47" s="4">
        <v>154</v>
      </c>
      <c r="E47" s="4" t="str">
        <f>VLOOKUP(A47,HOP!A:L,12,0)</f>
        <v>154.00</v>
      </c>
      <c r="F47" s="4" t="str">
        <f>VLOOKUP(A47,HOP!A:C,3,0)</f>
        <v>2494266</v>
      </c>
      <c r="G47" s="4">
        <f t="shared" si="0"/>
        <v>0</v>
      </c>
      <c r="H47" s="4" t="str">
        <f t="shared" si="1"/>
        <v>，2494266</v>
      </c>
      <c r="I47" s="4" t="str">
        <f>VLOOKUP(A47,HOP!A:U,21,0)</f>
        <v>直连</v>
      </c>
    </row>
    <row r="49" spans="4:4">
      <c r="D49" s="4">
        <f>SUM(D2:D48)</f>
        <v>10901</v>
      </c>
    </row>
    <row r="53" spans="1:5">
      <c r="A53" s="4" t="s">
        <v>276</v>
      </c>
      <c r="D53" s="4">
        <v>2256</v>
      </c>
      <c r="E53" s="4">
        <v>75736.18</v>
      </c>
    </row>
    <row r="54" spans="1:5">
      <c r="A54" s="4" t="s">
        <v>277</v>
      </c>
      <c r="D54" s="4">
        <v>8012</v>
      </c>
      <c r="E54" s="4">
        <v>268970.85</v>
      </c>
    </row>
    <row r="55" spans="1:5">
      <c r="A55" s="4" t="s">
        <v>278</v>
      </c>
      <c r="D55" s="4">
        <v>633</v>
      </c>
      <c r="E55" s="4">
        <v>21250.44</v>
      </c>
    </row>
    <row r="56" spans="1:5">
      <c r="A56" s="4" t="s">
        <v>279</v>
      </c>
      <c r="D56" s="4">
        <f>SUBTOTAL(9,D53:D55)</f>
        <v>10901</v>
      </c>
      <c r="E56" s="4">
        <f>SUBTOTAL(9,E53:E55)</f>
        <v>365957.47</v>
      </c>
    </row>
    <row r="57" spans="1:1">
      <c r="A57" s="4" t="s">
        <v>280</v>
      </c>
    </row>
  </sheetData>
  <autoFilter ref="A1:X47">
    <filterColumn colId="3">
      <filters>
        <filter val="52"/>
        <filter val="552"/>
        <filter val="53"/>
        <filter val="154"/>
        <filter val="115"/>
        <filter val="98"/>
        <filter val="958"/>
        <filter val="259"/>
        <filter val="60"/>
        <filter val="120"/>
        <filter val="21"/>
        <filter val="122"/>
        <filter val="162"/>
        <filter val="362"/>
        <filter val="822"/>
        <filter val="23"/>
        <filter val="124"/>
        <filter val="264"/>
        <filter val="26"/>
        <filter val="28"/>
        <filter val="168"/>
        <filter val="329"/>
        <filter val="231"/>
        <filter val="331"/>
        <filter val="72"/>
        <filter val="633"/>
        <filter val="774"/>
        <filter val="978"/>
        <filter val="300"/>
        <filter val="181"/>
        <filter val="43"/>
        <filter val="83"/>
        <filter val="143"/>
        <filter val="603"/>
        <filter val="104"/>
        <filter val="106"/>
        <filter val="48"/>
        <filter val="108"/>
        <filter val="288"/>
      </filters>
    </filterColumn>
    <filterColumn colId="6">
      <customFilters>
        <customFilter operator="equal" val="#N/A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281</v>
      </c>
      <c r="B1" s="2" t="s">
        <v>282</v>
      </c>
      <c r="C1" s="2" t="s">
        <v>283</v>
      </c>
      <c r="D1" s="2" t="s">
        <v>284</v>
      </c>
      <c r="E1" s="2" t="s">
        <v>13</v>
      </c>
      <c r="F1" s="2" t="s">
        <v>5</v>
      </c>
      <c r="G1" s="2" t="s">
        <v>6</v>
      </c>
      <c r="H1" s="2" t="s">
        <v>285</v>
      </c>
      <c r="I1" s="2" t="s">
        <v>286</v>
      </c>
      <c r="J1" s="2" t="s">
        <v>287</v>
      </c>
      <c r="K1" s="2" t="s">
        <v>288</v>
      </c>
      <c r="L1" s="2" t="s">
        <v>289</v>
      </c>
      <c r="M1" s="2" t="s">
        <v>290</v>
      </c>
      <c r="N1" s="2" t="s">
        <v>291</v>
      </c>
      <c r="O1" s="2" t="s">
        <v>292</v>
      </c>
      <c r="P1" s="2" t="s">
        <v>293</v>
      </c>
      <c r="Q1" s="2" t="s">
        <v>294</v>
      </c>
      <c r="R1" s="2" t="s">
        <v>295</v>
      </c>
      <c r="S1" s="2" t="s">
        <v>296</v>
      </c>
      <c r="T1" s="2" t="s">
        <v>297</v>
      </c>
      <c r="U1" s="2" t="s">
        <v>298</v>
      </c>
    </row>
    <row r="2" s="1" customFormat="1" spans="1:21">
      <c r="A2" s="3">
        <v>17751514665</v>
      </c>
      <c r="B2" s="1" t="s">
        <v>299</v>
      </c>
      <c r="C2" s="1" t="s">
        <v>300</v>
      </c>
      <c r="D2" s="1" t="s">
        <v>301</v>
      </c>
      <c r="E2" s="1" t="s">
        <v>302</v>
      </c>
      <c r="F2" s="1" t="s">
        <v>299</v>
      </c>
      <c r="G2" s="1" t="s">
        <v>303</v>
      </c>
      <c r="H2" s="1" t="s">
        <v>304</v>
      </c>
      <c r="I2" s="1" t="s">
        <v>305</v>
      </c>
      <c r="J2" s="1" t="s">
        <v>30</v>
      </c>
      <c r="K2" s="1" t="s">
        <v>306</v>
      </c>
      <c r="L2" s="1" t="s">
        <v>306</v>
      </c>
      <c r="M2" s="1" t="s">
        <v>307</v>
      </c>
      <c r="N2" s="1" t="s">
        <v>307</v>
      </c>
      <c r="O2" s="1" t="s">
        <v>308</v>
      </c>
      <c r="P2" s="1" t="s">
        <v>309</v>
      </c>
      <c r="Q2" s="1" t="s">
        <v>310</v>
      </c>
      <c r="R2" s="1" t="s">
        <v>311</v>
      </c>
      <c r="S2" s="1" t="s">
        <v>312</v>
      </c>
      <c r="T2" s="1" t="s">
        <v>313</v>
      </c>
      <c r="U2" s="1" t="s">
        <v>314</v>
      </c>
    </row>
    <row r="3" s="1" customFormat="1" spans="1:21">
      <c r="A3" s="3">
        <v>17746132549</v>
      </c>
      <c r="B3" s="1" t="s">
        <v>315</v>
      </c>
      <c r="C3" s="1" t="s">
        <v>316</v>
      </c>
      <c r="D3" s="1" t="s">
        <v>317</v>
      </c>
      <c r="E3" s="1" t="s">
        <v>318</v>
      </c>
      <c r="F3" s="1" t="s">
        <v>315</v>
      </c>
      <c r="G3" s="1" t="s">
        <v>303</v>
      </c>
      <c r="H3" s="1" t="s">
        <v>304</v>
      </c>
      <c r="I3" s="1" t="s">
        <v>319</v>
      </c>
      <c r="J3" s="1" t="s">
        <v>30</v>
      </c>
      <c r="K3" s="1" t="s">
        <v>320</v>
      </c>
      <c r="L3" s="1" t="s">
        <v>320</v>
      </c>
      <c r="M3" s="1" t="s">
        <v>307</v>
      </c>
      <c r="N3" s="1" t="s">
        <v>307</v>
      </c>
      <c r="O3" s="1" t="s">
        <v>308</v>
      </c>
      <c r="P3" s="1" t="s">
        <v>309</v>
      </c>
      <c r="Q3" s="1" t="s">
        <v>310</v>
      </c>
      <c r="R3" s="1" t="s">
        <v>321</v>
      </c>
      <c r="S3" s="1" t="s">
        <v>312</v>
      </c>
      <c r="T3" s="1" t="s">
        <v>313</v>
      </c>
      <c r="U3" s="1" t="s">
        <v>314</v>
      </c>
    </row>
    <row r="4" s="1" customFormat="1" spans="1:21">
      <c r="A4" s="3">
        <v>17744483345</v>
      </c>
      <c r="B4" s="1" t="s">
        <v>315</v>
      </c>
      <c r="C4" s="1" t="s">
        <v>322</v>
      </c>
      <c r="D4" s="1" t="s">
        <v>323</v>
      </c>
      <c r="E4" s="1" t="s">
        <v>324</v>
      </c>
      <c r="F4" s="1" t="s">
        <v>315</v>
      </c>
      <c r="G4" s="1" t="s">
        <v>299</v>
      </c>
      <c r="H4" s="1" t="s">
        <v>304</v>
      </c>
      <c r="I4" s="1" t="s">
        <v>325</v>
      </c>
      <c r="J4" s="1" t="s">
        <v>30</v>
      </c>
      <c r="K4" s="1" t="s">
        <v>326</v>
      </c>
      <c r="L4" s="1" t="s">
        <v>326</v>
      </c>
      <c r="M4" s="1" t="s">
        <v>307</v>
      </c>
      <c r="N4" s="1" t="s">
        <v>307</v>
      </c>
      <c r="O4" s="1" t="s">
        <v>308</v>
      </c>
      <c r="P4" s="1" t="s">
        <v>309</v>
      </c>
      <c r="Q4" s="1" t="s">
        <v>310</v>
      </c>
      <c r="R4" s="1" t="s">
        <v>327</v>
      </c>
      <c r="S4" s="1" t="s">
        <v>312</v>
      </c>
      <c r="T4" s="1" t="s">
        <v>313</v>
      </c>
      <c r="U4" s="1" t="s">
        <v>314</v>
      </c>
    </row>
    <row r="5" s="1" customFormat="1" spans="1:21">
      <c r="A5" s="3">
        <v>17744316695</v>
      </c>
      <c r="B5" s="1" t="s">
        <v>315</v>
      </c>
      <c r="C5" s="1" t="s">
        <v>328</v>
      </c>
      <c r="D5" s="1" t="s">
        <v>329</v>
      </c>
      <c r="E5" s="1" t="s">
        <v>330</v>
      </c>
      <c r="F5" s="1" t="s">
        <v>299</v>
      </c>
      <c r="G5" s="1" t="s">
        <v>303</v>
      </c>
      <c r="H5" s="1" t="s">
        <v>304</v>
      </c>
      <c r="I5" s="1" t="s">
        <v>331</v>
      </c>
      <c r="J5" s="1" t="s">
        <v>30</v>
      </c>
      <c r="K5" s="1" t="s">
        <v>332</v>
      </c>
      <c r="L5" s="1" t="s">
        <v>332</v>
      </c>
      <c r="M5" s="1" t="s">
        <v>307</v>
      </c>
      <c r="N5" s="1" t="s">
        <v>307</v>
      </c>
      <c r="O5" s="1" t="s">
        <v>308</v>
      </c>
      <c r="P5" s="1" t="s">
        <v>309</v>
      </c>
      <c r="Q5" s="1" t="s">
        <v>310</v>
      </c>
      <c r="R5" s="1" t="s">
        <v>333</v>
      </c>
      <c r="S5" s="1" t="s">
        <v>312</v>
      </c>
      <c r="T5" s="1" t="s">
        <v>313</v>
      </c>
      <c r="U5" s="1" t="s">
        <v>314</v>
      </c>
    </row>
    <row r="6" s="1" customFormat="1" spans="1:21">
      <c r="A6" s="3">
        <v>17744001046</v>
      </c>
      <c r="B6" s="1" t="s">
        <v>334</v>
      </c>
      <c r="C6" s="1" t="s">
        <v>335</v>
      </c>
      <c r="D6" s="1" t="s">
        <v>336</v>
      </c>
      <c r="E6" s="1" t="s">
        <v>337</v>
      </c>
      <c r="F6" s="1" t="s">
        <v>315</v>
      </c>
      <c r="G6" s="1" t="s">
        <v>303</v>
      </c>
      <c r="H6" s="1" t="s">
        <v>304</v>
      </c>
      <c r="I6" s="1" t="s">
        <v>338</v>
      </c>
      <c r="J6" s="1" t="s">
        <v>30</v>
      </c>
      <c r="K6" s="1" t="s">
        <v>339</v>
      </c>
      <c r="L6" s="1" t="s">
        <v>339</v>
      </c>
      <c r="M6" s="1" t="s">
        <v>307</v>
      </c>
      <c r="N6" s="1" t="s">
        <v>307</v>
      </c>
      <c r="O6" s="1" t="s">
        <v>308</v>
      </c>
      <c r="P6" s="1" t="s">
        <v>309</v>
      </c>
      <c r="Q6" s="1" t="s">
        <v>310</v>
      </c>
      <c r="R6" s="1" t="s">
        <v>340</v>
      </c>
      <c r="S6" s="1" t="s">
        <v>312</v>
      </c>
      <c r="T6" s="1" t="s">
        <v>313</v>
      </c>
      <c r="U6" s="1" t="s">
        <v>341</v>
      </c>
    </row>
    <row r="7" s="1" customFormat="1" spans="1:21">
      <c r="A7" s="3">
        <v>17742093688</v>
      </c>
      <c r="B7" s="1" t="s">
        <v>334</v>
      </c>
      <c r="C7" s="1" t="s">
        <v>342</v>
      </c>
      <c r="D7" s="1" t="s">
        <v>343</v>
      </c>
      <c r="E7" s="1" t="s">
        <v>344</v>
      </c>
      <c r="F7" s="1" t="s">
        <v>315</v>
      </c>
      <c r="G7" s="1" t="s">
        <v>299</v>
      </c>
      <c r="H7" s="1" t="s">
        <v>304</v>
      </c>
      <c r="I7" s="1" t="s">
        <v>345</v>
      </c>
      <c r="J7" s="1" t="s">
        <v>30</v>
      </c>
      <c r="K7" s="1" t="s">
        <v>346</v>
      </c>
      <c r="L7" s="1" t="s">
        <v>346</v>
      </c>
      <c r="M7" s="1" t="s">
        <v>307</v>
      </c>
      <c r="N7" s="1" t="s">
        <v>307</v>
      </c>
      <c r="O7" s="1" t="s">
        <v>308</v>
      </c>
      <c r="P7" s="1" t="s">
        <v>309</v>
      </c>
      <c r="Q7" s="1" t="s">
        <v>310</v>
      </c>
      <c r="R7" s="1" t="s">
        <v>347</v>
      </c>
      <c r="S7" s="1" t="s">
        <v>312</v>
      </c>
      <c r="T7" s="1" t="s">
        <v>313</v>
      </c>
      <c r="U7" s="1" t="s">
        <v>314</v>
      </c>
    </row>
    <row r="8" s="1" customFormat="1" spans="1:21">
      <c r="A8" s="3">
        <v>17741760476</v>
      </c>
      <c r="B8" s="1" t="s">
        <v>334</v>
      </c>
      <c r="C8" s="1" t="s">
        <v>348</v>
      </c>
      <c r="D8" s="1" t="s">
        <v>349</v>
      </c>
      <c r="E8" s="1" t="s">
        <v>350</v>
      </c>
      <c r="F8" s="1" t="s">
        <v>334</v>
      </c>
      <c r="G8" s="1" t="s">
        <v>299</v>
      </c>
      <c r="H8" s="1" t="s">
        <v>304</v>
      </c>
      <c r="I8" s="1" t="s">
        <v>351</v>
      </c>
      <c r="J8" s="1" t="s">
        <v>30</v>
      </c>
      <c r="K8" s="1" t="s">
        <v>352</v>
      </c>
      <c r="L8" s="1" t="s">
        <v>352</v>
      </c>
      <c r="M8" s="1" t="s">
        <v>307</v>
      </c>
      <c r="N8" s="1" t="s">
        <v>307</v>
      </c>
      <c r="O8" s="1" t="s">
        <v>308</v>
      </c>
      <c r="P8" s="1" t="s">
        <v>309</v>
      </c>
      <c r="Q8" s="1" t="s">
        <v>310</v>
      </c>
      <c r="R8" s="1" t="s">
        <v>353</v>
      </c>
      <c r="S8" s="1" t="s">
        <v>312</v>
      </c>
      <c r="T8" s="1" t="s">
        <v>313</v>
      </c>
      <c r="U8" s="1" t="s">
        <v>314</v>
      </c>
    </row>
    <row r="9" s="1" customFormat="1" spans="1:21">
      <c r="A9" s="3">
        <v>17741502353</v>
      </c>
      <c r="B9" s="1" t="s">
        <v>334</v>
      </c>
      <c r="C9" s="1" t="s">
        <v>354</v>
      </c>
      <c r="D9" s="1" t="s">
        <v>355</v>
      </c>
      <c r="E9" s="1" t="s">
        <v>356</v>
      </c>
      <c r="F9" s="1" t="s">
        <v>299</v>
      </c>
      <c r="G9" s="1" t="s">
        <v>303</v>
      </c>
      <c r="H9" s="1" t="s">
        <v>304</v>
      </c>
      <c r="I9" s="1" t="s">
        <v>357</v>
      </c>
      <c r="J9" s="1" t="s">
        <v>30</v>
      </c>
      <c r="K9" s="1" t="s">
        <v>358</v>
      </c>
      <c r="L9" s="1" t="s">
        <v>358</v>
      </c>
      <c r="M9" s="1" t="s">
        <v>307</v>
      </c>
      <c r="N9" s="1" t="s">
        <v>307</v>
      </c>
      <c r="O9" s="1" t="s">
        <v>308</v>
      </c>
      <c r="P9" s="1" t="s">
        <v>309</v>
      </c>
      <c r="Q9" s="1" t="s">
        <v>310</v>
      </c>
      <c r="R9" s="1" t="s">
        <v>359</v>
      </c>
      <c r="S9" s="1" t="s">
        <v>312</v>
      </c>
      <c r="T9" s="1" t="s">
        <v>313</v>
      </c>
      <c r="U9" s="1" t="s">
        <v>314</v>
      </c>
    </row>
    <row r="10" s="1" customFormat="1" spans="1:21">
      <c r="A10" s="3">
        <v>17736993645</v>
      </c>
      <c r="B10" s="1" t="s">
        <v>360</v>
      </c>
      <c r="C10" s="1" t="s">
        <v>361</v>
      </c>
      <c r="D10" s="1" t="s">
        <v>362</v>
      </c>
      <c r="E10" s="1" t="s">
        <v>363</v>
      </c>
      <c r="F10" s="1" t="s">
        <v>334</v>
      </c>
      <c r="G10" s="1" t="s">
        <v>315</v>
      </c>
      <c r="H10" s="1" t="s">
        <v>304</v>
      </c>
      <c r="I10" s="1" t="s">
        <v>364</v>
      </c>
      <c r="J10" s="1" t="s">
        <v>30</v>
      </c>
      <c r="K10" s="1" t="s">
        <v>358</v>
      </c>
      <c r="L10" s="1" t="s">
        <v>358</v>
      </c>
      <c r="M10" s="1" t="s">
        <v>307</v>
      </c>
      <c r="N10" s="1" t="s">
        <v>307</v>
      </c>
      <c r="O10" s="1" t="s">
        <v>308</v>
      </c>
      <c r="P10" s="1" t="s">
        <v>309</v>
      </c>
      <c r="Q10" s="1" t="s">
        <v>310</v>
      </c>
      <c r="R10" s="1" t="s">
        <v>365</v>
      </c>
      <c r="S10" s="1" t="s">
        <v>312</v>
      </c>
      <c r="T10" s="1" t="s">
        <v>313</v>
      </c>
      <c r="U10" s="1" t="s">
        <v>314</v>
      </c>
    </row>
    <row r="11" s="1" customFormat="1" spans="1:21">
      <c r="A11" s="3">
        <v>17736742680</v>
      </c>
      <c r="B11" s="1" t="s">
        <v>360</v>
      </c>
      <c r="C11" s="1" t="s">
        <v>366</v>
      </c>
      <c r="D11" s="1" t="s">
        <v>367</v>
      </c>
      <c r="E11" s="1" t="s">
        <v>368</v>
      </c>
      <c r="F11" s="1" t="s">
        <v>360</v>
      </c>
      <c r="G11" s="1" t="s">
        <v>334</v>
      </c>
      <c r="H11" s="1" t="s">
        <v>304</v>
      </c>
      <c r="I11" s="1" t="s">
        <v>369</v>
      </c>
      <c r="J11" s="1" t="s">
        <v>30</v>
      </c>
      <c r="K11" s="1" t="s">
        <v>370</v>
      </c>
      <c r="L11" s="1" t="s">
        <v>370</v>
      </c>
      <c r="M11" s="1" t="s">
        <v>307</v>
      </c>
      <c r="N11" s="1" t="s">
        <v>307</v>
      </c>
      <c r="O11" s="1" t="s">
        <v>308</v>
      </c>
      <c r="P11" s="1" t="s">
        <v>309</v>
      </c>
      <c r="Q11" s="1" t="s">
        <v>310</v>
      </c>
      <c r="R11" s="1" t="s">
        <v>371</v>
      </c>
      <c r="S11" s="1" t="s">
        <v>312</v>
      </c>
      <c r="T11" s="1" t="s">
        <v>313</v>
      </c>
      <c r="U11" s="1" t="s">
        <v>314</v>
      </c>
    </row>
    <row r="12" s="1" customFormat="1" spans="1:21">
      <c r="A12" s="3">
        <v>17736472082</v>
      </c>
      <c r="B12" s="1" t="s">
        <v>360</v>
      </c>
      <c r="C12" s="1" t="s">
        <v>372</v>
      </c>
      <c r="D12" s="1" t="s">
        <v>373</v>
      </c>
      <c r="E12" s="1" t="s">
        <v>374</v>
      </c>
      <c r="F12" s="1" t="s">
        <v>334</v>
      </c>
      <c r="G12" s="1" t="s">
        <v>315</v>
      </c>
      <c r="H12" s="1" t="s">
        <v>304</v>
      </c>
      <c r="I12" s="1" t="s">
        <v>375</v>
      </c>
      <c r="J12" s="1" t="s">
        <v>30</v>
      </c>
      <c r="K12" s="1" t="s">
        <v>376</v>
      </c>
      <c r="L12" s="1" t="s">
        <v>376</v>
      </c>
      <c r="M12" s="1" t="s">
        <v>307</v>
      </c>
      <c r="N12" s="1" t="s">
        <v>307</v>
      </c>
      <c r="O12" s="1" t="s">
        <v>308</v>
      </c>
      <c r="P12" s="1" t="s">
        <v>309</v>
      </c>
      <c r="Q12" s="1" t="s">
        <v>310</v>
      </c>
      <c r="R12" s="1" t="s">
        <v>377</v>
      </c>
      <c r="S12" s="1" t="s">
        <v>312</v>
      </c>
      <c r="T12" s="1" t="s">
        <v>313</v>
      </c>
      <c r="U12" s="1" t="s">
        <v>314</v>
      </c>
    </row>
    <row r="13" s="1" customFormat="1" spans="1:21">
      <c r="A13" s="3">
        <v>17735926898</v>
      </c>
      <c r="B13" s="1" t="s">
        <v>360</v>
      </c>
      <c r="C13" s="1" t="s">
        <v>378</v>
      </c>
      <c r="D13" s="1" t="s">
        <v>379</v>
      </c>
      <c r="E13" s="1" t="s">
        <v>380</v>
      </c>
      <c r="F13" s="1" t="s">
        <v>299</v>
      </c>
      <c r="G13" s="1" t="s">
        <v>303</v>
      </c>
      <c r="H13" s="1" t="s">
        <v>304</v>
      </c>
      <c r="I13" s="1" t="s">
        <v>381</v>
      </c>
      <c r="J13" s="1" t="s">
        <v>30</v>
      </c>
      <c r="K13" s="1" t="s">
        <v>382</v>
      </c>
      <c r="L13" s="1" t="s">
        <v>382</v>
      </c>
      <c r="M13" s="1" t="s">
        <v>307</v>
      </c>
      <c r="N13" s="1" t="s">
        <v>307</v>
      </c>
      <c r="O13" s="1" t="s">
        <v>308</v>
      </c>
      <c r="P13" s="1" t="s">
        <v>309</v>
      </c>
      <c r="Q13" s="1" t="s">
        <v>310</v>
      </c>
      <c r="R13" s="1" t="s">
        <v>383</v>
      </c>
      <c r="S13" s="1" t="s">
        <v>312</v>
      </c>
      <c r="T13" s="1" t="s">
        <v>313</v>
      </c>
      <c r="U13" s="1" t="s">
        <v>341</v>
      </c>
    </row>
    <row r="14" s="1" customFormat="1" spans="1:21">
      <c r="A14" s="3">
        <v>17727066073</v>
      </c>
      <c r="B14" s="1" t="s">
        <v>384</v>
      </c>
      <c r="C14" s="1" t="s">
        <v>385</v>
      </c>
      <c r="D14" s="1" t="s">
        <v>336</v>
      </c>
      <c r="E14" s="1" t="s">
        <v>386</v>
      </c>
      <c r="F14" s="1" t="s">
        <v>387</v>
      </c>
      <c r="G14" s="1" t="s">
        <v>360</v>
      </c>
      <c r="H14" s="1" t="s">
        <v>304</v>
      </c>
      <c r="I14" s="1" t="s">
        <v>388</v>
      </c>
      <c r="J14" s="1" t="s">
        <v>30</v>
      </c>
      <c r="K14" s="1" t="s">
        <v>389</v>
      </c>
      <c r="L14" s="1" t="s">
        <v>389</v>
      </c>
      <c r="M14" s="1" t="s">
        <v>307</v>
      </c>
      <c r="N14" s="1" t="s">
        <v>307</v>
      </c>
      <c r="O14" s="1" t="s">
        <v>308</v>
      </c>
      <c r="P14" s="1" t="s">
        <v>309</v>
      </c>
      <c r="Q14" s="1" t="s">
        <v>310</v>
      </c>
      <c r="R14" s="1" t="s">
        <v>390</v>
      </c>
      <c r="S14" s="1" t="s">
        <v>312</v>
      </c>
      <c r="T14" s="1" t="s">
        <v>313</v>
      </c>
      <c r="U14" s="1" t="s">
        <v>341</v>
      </c>
    </row>
    <row r="15" s="1" customFormat="1" spans="1:21">
      <c r="A15" s="3">
        <v>17726548793</v>
      </c>
      <c r="B15" s="1" t="s">
        <v>384</v>
      </c>
      <c r="C15" s="1" t="s">
        <v>391</v>
      </c>
      <c r="D15" s="1" t="s">
        <v>392</v>
      </c>
      <c r="E15" s="1" t="s">
        <v>393</v>
      </c>
      <c r="F15" s="1" t="s">
        <v>387</v>
      </c>
      <c r="G15" s="1" t="s">
        <v>360</v>
      </c>
      <c r="H15" s="1" t="s">
        <v>304</v>
      </c>
      <c r="I15" s="1" t="s">
        <v>394</v>
      </c>
      <c r="J15" s="1" t="s">
        <v>30</v>
      </c>
      <c r="K15" s="1" t="s">
        <v>395</v>
      </c>
      <c r="L15" s="1" t="s">
        <v>395</v>
      </c>
      <c r="M15" s="1" t="s">
        <v>307</v>
      </c>
      <c r="N15" s="1" t="s">
        <v>307</v>
      </c>
      <c r="O15" s="1" t="s">
        <v>308</v>
      </c>
      <c r="P15" s="1" t="s">
        <v>309</v>
      </c>
      <c r="Q15" s="1" t="s">
        <v>310</v>
      </c>
      <c r="R15" s="1" t="s">
        <v>396</v>
      </c>
      <c r="S15" s="1" t="s">
        <v>312</v>
      </c>
      <c r="T15" s="1" t="s">
        <v>313</v>
      </c>
      <c r="U15" s="1" t="s">
        <v>314</v>
      </c>
    </row>
    <row r="16" s="1" customFormat="1" spans="1:21">
      <c r="A16" s="3">
        <v>17726215491</v>
      </c>
      <c r="B16" s="1" t="s">
        <v>384</v>
      </c>
      <c r="C16" s="1" t="s">
        <v>397</v>
      </c>
      <c r="D16" s="1" t="s">
        <v>336</v>
      </c>
      <c r="E16" s="1" t="s">
        <v>398</v>
      </c>
      <c r="F16" s="1" t="s">
        <v>334</v>
      </c>
      <c r="G16" s="1" t="s">
        <v>299</v>
      </c>
      <c r="H16" s="1" t="s">
        <v>304</v>
      </c>
      <c r="I16" s="1" t="s">
        <v>399</v>
      </c>
      <c r="J16" s="1" t="s">
        <v>30</v>
      </c>
      <c r="K16" s="1" t="s">
        <v>400</v>
      </c>
      <c r="L16" s="1" t="s">
        <v>400</v>
      </c>
      <c r="M16" s="1" t="s">
        <v>307</v>
      </c>
      <c r="N16" s="1" t="s">
        <v>307</v>
      </c>
      <c r="O16" s="1" t="s">
        <v>308</v>
      </c>
      <c r="P16" s="1" t="s">
        <v>309</v>
      </c>
      <c r="Q16" s="1" t="s">
        <v>310</v>
      </c>
      <c r="R16" s="1" t="s">
        <v>401</v>
      </c>
      <c r="S16" s="1" t="s">
        <v>312</v>
      </c>
      <c r="T16" s="1" t="s">
        <v>313</v>
      </c>
      <c r="U16" s="1" t="s">
        <v>341</v>
      </c>
    </row>
    <row r="17" s="1" customFormat="1" spans="1:21">
      <c r="A17" s="3">
        <v>17718883093</v>
      </c>
      <c r="B17" s="1" t="s">
        <v>402</v>
      </c>
      <c r="C17" s="1" t="s">
        <v>403</v>
      </c>
      <c r="D17" s="1" t="s">
        <v>404</v>
      </c>
      <c r="E17" s="1" t="s">
        <v>405</v>
      </c>
      <c r="F17" s="1" t="s">
        <v>402</v>
      </c>
      <c r="G17" s="1" t="s">
        <v>384</v>
      </c>
      <c r="H17" s="1" t="s">
        <v>304</v>
      </c>
      <c r="I17" s="1" t="s">
        <v>406</v>
      </c>
      <c r="J17" s="1" t="s">
        <v>30</v>
      </c>
      <c r="K17" s="1" t="s">
        <v>407</v>
      </c>
      <c r="L17" s="1" t="s">
        <v>407</v>
      </c>
      <c r="M17" s="1" t="s">
        <v>307</v>
      </c>
      <c r="N17" s="1" t="s">
        <v>307</v>
      </c>
      <c r="O17" s="1" t="s">
        <v>308</v>
      </c>
      <c r="P17" s="1" t="s">
        <v>309</v>
      </c>
      <c r="Q17" s="1" t="s">
        <v>310</v>
      </c>
      <c r="R17" s="1" t="s">
        <v>408</v>
      </c>
      <c r="S17" s="1" t="s">
        <v>312</v>
      </c>
      <c r="T17" s="1" t="s">
        <v>313</v>
      </c>
      <c r="U17" s="1" t="s">
        <v>314</v>
      </c>
    </row>
    <row r="18" s="1" customFormat="1" spans="1:21">
      <c r="A18" s="3">
        <v>17716981637</v>
      </c>
      <c r="B18" s="1" t="s">
        <v>409</v>
      </c>
      <c r="C18" s="1" t="s">
        <v>410</v>
      </c>
      <c r="D18" s="1" t="s">
        <v>411</v>
      </c>
      <c r="E18" s="1" t="s">
        <v>412</v>
      </c>
      <c r="F18" s="1" t="s">
        <v>409</v>
      </c>
      <c r="G18" s="1" t="s">
        <v>387</v>
      </c>
      <c r="H18" s="1" t="s">
        <v>304</v>
      </c>
      <c r="I18" s="1" t="s">
        <v>413</v>
      </c>
      <c r="J18" s="1" t="s">
        <v>30</v>
      </c>
      <c r="K18" s="1" t="s">
        <v>414</v>
      </c>
      <c r="L18" s="1" t="s">
        <v>414</v>
      </c>
      <c r="M18" s="1" t="s">
        <v>307</v>
      </c>
      <c r="N18" s="1" t="s">
        <v>307</v>
      </c>
      <c r="O18" s="1" t="s">
        <v>308</v>
      </c>
      <c r="P18" s="1" t="s">
        <v>309</v>
      </c>
      <c r="Q18" s="1" t="s">
        <v>310</v>
      </c>
      <c r="R18" s="1" t="s">
        <v>415</v>
      </c>
      <c r="S18" s="1" t="s">
        <v>312</v>
      </c>
      <c r="T18" s="1" t="s">
        <v>313</v>
      </c>
      <c r="U18" s="1" t="s">
        <v>341</v>
      </c>
    </row>
    <row r="19" s="1" customFormat="1" spans="1:21">
      <c r="A19" s="3">
        <v>17716621156</v>
      </c>
      <c r="B19" s="1" t="s">
        <v>409</v>
      </c>
      <c r="C19" s="1" t="s">
        <v>416</v>
      </c>
      <c r="D19" s="1" t="s">
        <v>379</v>
      </c>
      <c r="E19" s="1" t="s">
        <v>417</v>
      </c>
      <c r="F19" s="1" t="s">
        <v>402</v>
      </c>
      <c r="G19" s="1" t="s">
        <v>384</v>
      </c>
      <c r="H19" s="1" t="s">
        <v>304</v>
      </c>
      <c r="I19" s="1" t="s">
        <v>418</v>
      </c>
      <c r="J19" s="1" t="s">
        <v>30</v>
      </c>
      <c r="K19" s="1" t="s">
        <v>382</v>
      </c>
      <c r="L19" s="1" t="s">
        <v>382</v>
      </c>
      <c r="M19" s="1" t="s">
        <v>307</v>
      </c>
      <c r="N19" s="1" t="s">
        <v>307</v>
      </c>
      <c r="O19" s="1" t="s">
        <v>308</v>
      </c>
      <c r="P19" s="1" t="s">
        <v>309</v>
      </c>
      <c r="Q19" s="1" t="s">
        <v>310</v>
      </c>
      <c r="R19" s="1" t="s">
        <v>419</v>
      </c>
      <c r="S19" s="1" t="s">
        <v>312</v>
      </c>
      <c r="T19" s="1" t="s">
        <v>313</v>
      </c>
      <c r="U19" s="1" t="s">
        <v>341</v>
      </c>
    </row>
    <row r="20" s="1" customFormat="1" spans="1:21">
      <c r="A20" s="3">
        <v>17708828565</v>
      </c>
      <c r="B20" s="1" t="s">
        <v>420</v>
      </c>
      <c r="C20" s="1" t="s">
        <v>421</v>
      </c>
      <c r="D20" s="1" t="s">
        <v>336</v>
      </c>
      <c r="E20" s="1" t="s">
        <v>422</v>
      </c>
      <c r="F20" s="1" t="s">
        <v>315</v>
      </c>
      <c r="G20" s="1" t="s">
        <v>299</v>
      </c>
      <c r="H20" s="1" t="s">
        <v>304</v>
      </c>
      <c r="I20" s="1" t="s">
        <v>423</v>
      </c>
      <c r="J20" s="1" t="s">
        <v>30</v>
      </c>
      <c r="K20" s="1" t="s">
        <v>424</v>
      </c>
      <c r="L20" s="1" t="s">
        <v>424</v>
      </c>
      <c r="M20" s="1" t="s">
        <v>307</v>
      </c>
      <c r="N20" s="1" t="s">
        <v>307</v>
      </c>
      <c r="O20" s="1" t="s">
        <v>308</v>
      </c>
      <c r="P20" s="1" t="s">
        <v>309</v>
      </c>
      <c r="Q20" s="1" t="s">
        <v>310</v>
      </c>
      <c r="R20" s="1" t="s">
        <v>425</v>
      </c>
      <c r="S20" s="1" t="s">
        <v>312</v>
      </c>
      <c r="T20" s="1" t="s">
        <v>313</v>
      </c>
      <c r="U20" s="1" t="s">
        <v>341</v>
      </c>
    </row>
    <row r="21" s="1" customFormat="1" spans="1:21">
      <c r="A21" s="3">
        <v>17708016558</v>
      </c>
      <c r="B21" s="1" t="s">
        <v>420</v>
      </c>
      <c r="C21" s="1" t="s">
        <v>426</v>
      </c>
      <c r="D21" s="1" t="s">
        <v>427</v>
      </c>
      <c r="E21" s="1" t="s">
        <v>428</v>
      </c>
      <c r="F21" s="1" t="s">
        <v>299</v>
      </c>
      <c r="G21" s="1" t="s">
        <v>303</v>
      </c>
      <c r="H21" s="1" t="s">
        <v>304</v>
      </c>
      <c r="I21" s="1" t="s">
        <v>429</v>
      </c>
      <c r="J21" s="1" t="s">
        <v>30</v>
      </c>
      <c r="K21" s="1" t="s">
        <v>430</v>
      </c>
      <c r="L21" s="1" t="s">
        <v>430</v>
      </c>
      <c r="M21" s="1" t="s">
        <v>307</v>
      </c>
      <c r="N21" s="1" t="s">
        <v>307</v>
      </c>
      <c r="O21" s="1" t="s">
        <v>308</v>
      </c>
      <c r="P21" s="1" t="s">
        <v>309</v>
      </c>
      <c r="Q21" s="1" t="s">
        <v>310</v>
      </c>
      <c r="R21" s="1" t="s">
        <v>431</v>
      </c>
      <c r="S21" s="1" t="s">
        <v>312</v>
      </c>
      <c r="T21" s="1" t="s">
        <v>313</v>
      </c>
      <c r="U21" s="1" t="s">
        <v>314</v>
      </c>
    </row>
    <row r="22" s="1" customFormat="1" spans="1:21">
      <c r="A22" s="3">
        <v>17705498500</v>
      </c>
      <c r="B22" s="1" t="s">
        <v>432</v>
      </c>
      <c r="C22" s="1" t="s">
        <v>433</v>
      </c>
      <c r="D22" s="1" t="s">
        <v>411</v>
      </c>
      <c r="E22" s="1" t="s">
        <v>434</v>
      </c>
      <c r="F22" s="1" t="s">
        <v>334</v>
      </c>
      <c r="G22" s="1" t="s">
        <v>303</v>
      </c>
      <c r="H22" s="1" t="s">
        <v>304</v>
      </c>
      <c r="I22" s="1" t="s">
        <v>435</v>
      </c>
      <c r="J22" s="1" t="s">
        <v>30</v>
      </c>
      <c r="K22" s="1" t="s">
        <v>436</v>
      </c>
      <c r="L22" s="1" t="s">
        <v>436</v>
      </c>
      <c r="M22" s="1" t="s">
        <v>307</v>
      </c>
      <c r="N22" s="1" t="s">
        <v>307</v>
      </c>
      <c r="O22" s="1" t="s">
        <v>308</v>
      </c>
      <c r="P22" s="1" t="s">
        <v>309</v>
      </c>
      <c r="Q22" s="1" t="s">
        <v>310</v>
      </c>
      <c r="R22" s="1" t="s">
        <v>437</v>
      </c>
      <c r="S22" s="1" t="s">
        <v>312</v>
      </c>
      <c r="T22" s="1" t="s">
        <v>313</v>
      </c>
      <c r="U22" s="1" t="s">
        <v>341</v>
      </c>
    </row>
    <row r="23" s="1" customFormat="1" spans="1:21">
      <c r="A23" s="3">
        <v>17697907595</v>
      </c>
      <c r="B23" s="1" t="s">
        <v>438</v>
      </c>
      <c r="C23" s="1" t="s">
        <v>439</v>
      </c>
      <c r="D23" s="1" t="s">
        <v>440</v>
      </c>
      <c r="E23" s="1" t="s">
        <v>441</v>
      </c>
      <c r="F23" s="1" t="s">
        <v>315</v>
      </c>
      <c r="G23" s="1" t="s">
        <v>303</v>
      </c>
      <c r="H23" s="1" t="s">
        <v>304</v>
      </c>
      <c r="I23" s="1" t="s">
        <v>442</v>
      </c>
      <c r="J23" s="1" t="s">
        <v>30</v>
      </c>
      <c r="K23" s="1" t="s">
        <v>443</v>
      </c>
      <c r="L23" s="1" t="s">
        <v>443</v>
      </c>
      <c r="M23" s="1" t="s">
        <v>307</v>
      </c>
      <c r="N23" s="1" t="s">
        <v>307</v>
      </c>
      <c r="O23" s="1" t="s">
        <v>308</v>
      </c>
      <c r="P23" s="1" t="s">
        <v>309</v>
      </c>
      <c r="Q23" s="1" t="s">
        <v>310</v>
      </c>
      <c r="R23" s="1" t="s">
        <v>444</v>
      </c>
      <c r="S23" s="1" t="s">
        <v>312</v>
      </c>
      <c r="T23" s="1" t="s">
        <v>313</v>
      </c>
      <c r="U23" s="1" t="s">
        <v>341</v>
      </c>
    </row>
    <row r="24" s="1" customFormat="1" spans="1:21">
      <c r="A24" s="3">
        <v>17696832870</v>
      </c>
      <c r="B24" s="1" t="s">
        <v>438</v>
      </c>
      <c r="C24" s="1" t="s">
        <v>445</v>
      </c>
      <c r="D24" s="1" t="s">
        <v>446</v>
      </c>
      <c r="E24" s="1" t="s">
        <v>447</v>
      </c>
      <c r="F24" s="1" t="s">
        <v>420</v>
      </c>
      <c r="G24" s="1" t="s">
        <v>360</v>
      </c>
      <c r="H24" s="1" t="s">
        <v>304</v>
      </c>
      <c r="I24" s="1" t="s">
        <v>448</v>
      </c>
      <c r="J24" s="1" t="s">
        <v>30</v>
      </c>
      <c r="K24" s="1" t="s">
        <v>449</v>
      </c>
      <c r="L24" s="1" t="s">
        <v>449</v>
      </c>
      <c r="M24" s="1" t="s">
        <v>307</v>
      </c>
      <c r="N24" s="1" t="s">
        <v>307</v>
      </c>
      <c r="O24" s="1" t="s">
        <v>308</v>
      </c>
      <c r="P24" s="1" t="s">
        <v>309</v>
      </c>
      <c r="Q24" s="1" t="s">
        <v>310</v>
      </c>
      <c r="R24" s="1" t="s">
        <v>450</v>
      </c>
      <c r="S24" s="1" t="s">
        <v>312</v>
      </c>
      <c r="T24" s="1" t="s">
        <v>313</v>
      </c>
      <c r="U24" s="1" t="s">
        <v>314</v>
      </c>
    </row>
    <row r="25" s="1" customFormat="1" spans="1:21">
      <c r="A25" s="3">
        <v>17690807349</v>
      </c>
      <c r="B25" s="1" t="s">
        <v>451</v>
      </c>
      <c r="C25" s="1" t="s">
        <v>452</v>
      </c>
      <c r="D25" s="1" t="s">
        <v>336</v>
      </c>
      <c r="E25" s="1" t="s">
        <v>453</v>
      </c>
      <c r="F25" s="1" t="s">
        <v>402</v>
      </c>
      <c r="G25" s="1" t="s">
        <v>387</v>
      </c>
      <c r="H25" s="1" t="s">
        <v>304</v>
      </c>
      <c r="I25" s="1" t="s">
        <v>454</v>
      </c>
      <c r="J25" s="1" t="s">
        <v>30</v>
      </c>
      <c r="K25" s="1" t="s">
        <v>339</v>
      </c>
      <c r="L25" s="1" t="s">
        <v>339</v>
      </c>
      <c r="M25" s="1" t="s">
        <v>307</v>
      </c>
      <c r="N25" s="1" t="s">
        <v>307</v>
      </c>
      <c r="O25" s="1" t="s">
        <v>308</v>
      </c>
      <c r="P25" s="1" t="s">
        <v>309</v>
      </c>
      <c r="Q25" s="1" t="s">
        <v>310</v>
      </c>
      <c r="R25" s="1" t="s">
        <v>455</v>
      </c>
      <c r="S25" s="1" t="s">
        <v>312</v>
      </c>
      <c r="T25" s="1" t="s">
        <v>313</v>
      </c>
      <c r="U25" s="1" t="s">
        <v>341</v>
      </c>
    </row>
    <row r="26" s="1" customFormat="1" spans="1:21">
      <c r="A26" s="3">
        <v>17690662713</v>
      </c>
      <c r="B26" s="1" t="s">
        <v>451</v>
      </c>
      <c r="C26" s="1" t="s">
        <v>456</v>
      </c>
      <c r="D26" s="1" t="s">
        <v>457</v>
      </c>
      <c r="E26" s="1" t="s">
        <v>458</v>
      </c>
      <c r="F26" s="1" t="s">
        <v>315</v>
      </c>
      <c r="G26" s="1" t="s">
        <v>299</v>
      </c>
      <c r="H26" s="1" t="s">
        <v>304</v>
      </c>
      <c r="I26" s="1" t="s">
        <v>459</v>
      </c>
      <c r="J26" s="1" t="s">
        <v>30</v>
      </c>
      <c r="K26" s="1" t="s">
        <v>460</v>
      </c>
      <c r="L26" s="1" t="s">
        <v>460</v>
      </c>
      <c r="M26" s="1" t="s">
        <v>307</v>
      </c>
      <c r="N26" s="1" t="s">
        <v>307</v>
      </c>
      <c r="O26" s="1" t="s">
        <v>308</v>
      </c>
      <c r="P26" s="1" t="s">
        <v>309</v>
      </c>
      <c r="Q26" s="1" t="s">
        <v>310</v>
      </c>
      <c r="R26" s="1" t="s">
        <v>461</v>
      </c>
      <c r="S26" s="1" t="s">
        <v>312</v>
      </c>
      <c r="T26" s="1" t="s">
        <v>313</v>
      </c>
      <c r="U26" s="1" t="s">
        <v>314</v>
      </c>
    </row>
    <row r="27" s="1" customFormat="1" spans="1:21">
      <c r="A27" s="3">
        <v>17688819611</v>
      </c>
      <c r="B27" s="1" t="s">
        <v>451</v>
      </c>
      <c r="C27" s="1" t="s">
        <v>462</v>
      </c>
      <c r="D27" s="1" t="s">
        <v>463</v>
      </c>
      <c r="E27" s="1" t="s">
        <v>464</v>
      </c>
      <c r="F27" s="1" t="s">
        <v>409</v>
      </c>
      <c r="G27" s="1" t="s">
        <v>387</v>
      </c>
      <c r="H27" s="1" t="s">
        <v>304</v>
      </c>
      <c r="I27" s="1" t="s">
        <v>465</v>
      </c>
      <c r="J27" s="1" t="s">
        <v>30</v>
      </c>
      <c r="K27" s="1" t="s">
        <v>466</v>
      </c>
      <c r="L27" s="1" t="s">
        <v>466</v>
      </c>
      <c r="M27" s="1" t="s">
        <v>307</v>
      </c>
      <c r="N27" s="1" t="s">
        <v>307</v>
      </c>
      <c r="O27" s="1" t="s">
        <v>308</v>
      </c>
      <c r="P27" s="1" t="s">
        <v>309</v>
      </c>
      <c r="Q27" s="1" t="s">
        <v>310</v>
      </c>
      <c r="R27" s="1" t="s">
        <v>467</v>
      </c>
      <c r="S27" s="1" t="s">
        <v>312</v>
      </c>
      <c r="T27" s="1" t="s">
        <v>313</v>
      </c>
      <c r="U27" s="1" t="s">
        <v>314</v>
      </c>
    </row>
    <row r="28" s="1" customFormat="1" spans="1:21">
      <c r="A28" s="3">
        <v>17677772023</v>
      </c>
      <c r="B28" s="1" t="s">
        <v>468</v>
      </c>
      <c r="C28" s="1" t="s">
        <v>469</v>
      </c>
      <c r="D28" s="1" t="s">
        <v>470</v>
      </c>
      <c r="E28" s="1" t="s">
        <v>471</v>
      </c>
      <c r="F28" s="1" t="s">
        <v>315</v>
      </c>
      <c r="G28" s="1" t="s">
        <v>299</v>
      </c>
      <c r="H28" s="1" t="s">
        <v>304</v>
      </c>
      <c r="I28" s="1" t="s">
        <v>472</v>
      </c>
      <c r="J28" s="1" t="s">
        <v>30</v>
      </c>
      <c r="K28" s="1" t="s">
        <v>473</v>
      </c>
      <c r="L28" s="1" t="s">
        <v>473</v>
      </c>
      <c r="M28" s="1" t="s">
        <v>307</v>
      </c>
      <c r="N28" s="1" t="s">
        <v>307</v>
      </c>
      <c r="O28" s="1" t="s">
        <v>308</v>
      </c>
      <c r="P28" s="1" t="s">
        <v>309</v>
      </c>
      <c r="Q28" s="1" t="s">
        <v>310</v>
      </c>
      <c r="R28" s="1" t="s">
        <v>474</v>
      </c>
      <c r="S28" s="1" t="s">
        <v>312</v>
      </c>
      <c r="T28" s="1" t="s">
        <v>313</v>
      </c>
      <c r="U28" s="1" t="s">
        <v>314</v>
      </c>
    </row>
    <row r="29" s="1" customFormat="1" spans="1:21">
      <c r="A29" s="3">
        <v>17677395001</v>
      </c>
      <c r="B29" s="1" t="s">
        <v>475</v>
      </c>
      <c r="C29" s="1" t="s">
        <v>476</v>
      </c>
      <c r="D29" s="1" t="s">
        <v>477</v>
      </c>
      <c r="E29" s="1" t="s">
        <v>478</v>
      </c>
      <c r="F29" s="1" t="s">
        <v>387</v>
      </c>
      <c r="G29" s="1" t="s">
        <v>334</v>
      </c>
      <c r="H29" s="1" t="s">
        <v>304</v>
      </c>
      <c r="I29" s="1" t="s">
        <v>479</v>
      </c>
      <c r="J29" s="1" t="s">
        <v>30</v>
      </c>
      <c r="K29" s="1" t="s">
        <v>480</v>
      </c>
      <c r="L29" s="1" t="s">
        <v>480</v>
      </c>
      <c r="M29" s="1" t="s">
        <v>307</v>
      </c>
      <c r="N29" s="1" t="s">
        <v>307</v>
      </c>
      <c r="O29" s="1" t="s">
        <v>308</v>
      </c>
      <c r="P29" s="1" t="s">
        <v>309</v>
      </c>
      <c r="Q29" s="1" t="s">
        <v>310</v>
      </c>
      <c r="R29" s="1" t="s">
        <v>481</v>
      </c>
      <c r="S29" s="1" t="s">
        <v>312</v>
      </c>
      <c r="T29" s="1" t="s">
        <v>313</v>
      </c>
      <c r="U29" s="1" t="s">
        <v>314</v>
      </c>
    </row>
    <row r="30" s="1" customFormat="1" spans="1:21">
      <c r="A30" s="3">
        <v>17669622967</v>
      </c>
      <c r="B30" s="1" t="s">
        <v>475</v>
      </c>
      <c r="C30" s="1" t="s">
        <v>482</v>
      </c>
      <c r="D30" s="1" t="s">
        <v>483</v>
      </c>
      <c r="E30" s="1" t="s">
        <v>484</v>
      </c>
      <c r="F30" s="1" t="s">
        <v>420</v>
      </c>
      <c r="G30" s="1" t="s">
        <v>334</v>
      </c>
      <c r="H30" s="1" t="s">
        <v>304</v>
      </c>
      <c r="I30" s="1" t="s">
        <v>485</v>
      </c>
      <c r="J30" s="1" t="s">
        <v>30</v>
      </c>
      <c r="K30" s="1" t="s">
        <v>486</v>
      </c>
      <c r="L30" s="1" t="s">
        <v>486</v>
      </c>
      <c r="M30" s="1" t="s">
        <v>307</v>
      </c>
      <c r="N30" s="1" t="s">
        <v>307</v>
      </c>
      <c r="O30" s="1" t="s">
        <v>308</v>
      </c>
      <c r="P30" s="1" t="s">
        <v>309</v>
      </c>
      <c r="Q30" s="1" t="s">
        <v>310</v>
      </c>
      <c r="R30" s="1" t="s">
        <v>487</v>
      </c>
      <c r="S30" s="1" t="s">
        <v>312</v>
      </c>
      <c r="T30" s="1" t="s">
        <v>313</v>
      </c>
      <c r="U30" s="1" t="s">
        <v>314</v>
      </c>
    </row>
    <row r="31" s="1" customFormat="1" spans="1:21">
      <c r="A31" s="3">
        <v>17668226568</v>
      </c>
      <c r="B31" s="1" t="s">
        <v>475</v>
      </c>
      <c r="C31" s="1" t="s">
        <v>488</v>
      </c>
      <c r="D31" s="1" t="s">
        <v>489</v>
      </c>
      <c r="E31" s="1" t="s">
        <v>490</v>
      </c>
      <c r="F31" s="1" t="s">
        <v>334</v>
      </c>
      <c r="G31" s="1" t="s">
        <v>299</v>
      </c>
      <c r="H31" s="1" t="s">
        <v>304</v>
      </c>
      <c r="I31" s="1" t="s">
        <v>491</v>
      </c>
      <c r="J31" s="1" t="s">
        <v>30</v>
      </c>
      <c r="K31" s="1" t="s">
        <v>492</v>
      </c>
      <c r="L31" s="1" t="s">
        <v>492</v>
      </c>
      <c r="M31" s="1" t="s">
        <v>307</v>
      </c>
      <c r="N31" s="1" t="s">
        <v>307</v>
      </c>
      <c r="O31" s="1" t="s">
        <v>308</v>
      </c>
      <c r="P31" s="1" t="s">
        <v>309</v>
      </c>
      <c r="Q31" s="1" t="s">
        <v>310</v>
      </c>
      <c r="R31" s="1" t="s">
        <v>493</v>
      </c>
      <c r="S31" s="1" t="s">
        <v>312</v>
      </c>
      <c r="T31" s="1" t="s">
        <v>313</v>
      </c>
      <c r="U31" s="1" t="s">
        <v>314</v>
      </c>
    </row>
    <row r="32" s="1" customFormat="1" spans="1:21">
      <c r="A32" s="3">
        <v>17659682707</v>
      </c>
      <c r="B32" s="1" t="s">
        <v>494</v>
      </c>
      <c r="C32" s="1" t="s">
        <v>495</v>
      </c>
      <c r="D32" s="1" t="s">
        <v>496</v>
      </c>
      <c r="E32" s="1" t="s">
        <v>497</v>
      </c>
      <c r="F32" s="1" t="s">
        <v>315</v>
      </c>
      <c r="G32" s="1" t="s">
        <v>303</v>
      </c>
      <c r="H32" s="1" t="s">
        <v>304</v>
      </c>
      <c r="I32" s="1" t="s">
        <v>498</v>
      </c>
      <c r="J32" s="1" t="s">
        <v>30</v>
      </c>
      <c r="K32" s="1" t="s">
        <v>499</v>
      </c>
      <c r="L32" s="1" t="s">
        <v>499</v>
      </c>
      <c r="M32" s="1" t="s">
        <v>307</v>
      </c>
      <c r="N32" s="1" t="s">
        <v>307</v>
      </c>
      <c r="O32" s="1" t="s">
        <v>308</v>
      </c>
      <c r="P32" s="1" t="s">
        <v>309</v>
      </c>
      <c r="Q32" s="1" t="s">
        <v>310</v>
      </c>
      <c r="R32" s="1" t="s">
        <v>500</v>
      </c>
      <c r="S32" s="1" t="s">
        <v>312</v>
      </c>
      <c r="T32" s="1" t="s">
        <v>313</v>
      </c>
      <c r="U32" s="1" t="s">
        <v>314</v>
      </c>
    </row>
    <row r="33" s="1" customFormat="1" spans="1:21">
      <c r="A33" s="3">
        <v>17628629215</v>
      </c>
      <c r="B33" s="1" t="s">
        <v>501</v>
      </c>
      <c r="C33" s="1" t="s">
        <v>502</v>
      </c>
      <c r="D33" s="1" t="s">
        <v>503</v>
      </c>
      <c r="E33" s="1" t="s">
        <v>504</v>
      </c>
      <c r="F33" s="1" t="s">
        <v>505</v>
      </c>
      <c r="G33" s="1" t="s">
        <v>384</v>
      </c>
      <c r="H33" s="1" t="s">
        <v>304</v>
      </c>
      <c r="I33" s="1" t="s">
        <v>506</v>
      </c>
      <c r="J33" s="1" t="s">
        <v>30</v>
      </c>
      <c r="K33" s="1" t="s">
        <v>507</v>
      </c>
      <c r="L33" s="1" t="s">
        <v>507</v>
      </c>
      <c r="M33" s="1" t="s">
        <v>307</v>
      </c>
      <c r="N33" s="1" t="s">
        <v>307</v>
      </c>
      <c r="O33" s="1" t="s">
        <v>308</v>
      </c>
      <c r="P33" s="1" t="s">
        <v>309</v>
      </c>
      <c r="Q33" s="1" t="s">
        <v>310</v>
      </c>
      <c r="R33" s="1" t="s">
        <v>508</v>
      </c>
      <c r="S33" s="1" t="s">
        <v>312</v>
      </c>
      <c r="T33" s="1" t="s">
        <v>313</v>
      </c>
      <c r="U33" s="1" t="s">
        <v>314</v>
      </c>
    </row>
    <row r="34" s="1" customFormat="1" spans="1:21">
      <c r="A34" s="3">
        <v>17589713410</v>
      </c>
      <c r="B34" s="1" t="s">
        <v>509</v>
      </c>
      <c r="C34" s="1" t="s">
        <v>510</v>
      </c>
      <c r="D34" s="1" t="s">
        <v>511</v>
      </c>
      <c r="E34" s="1" t="s">
        <v>512</v>
      </c>
      <c r="F34" s="1" t="s">
        <v>402</v>
      </c>
      <c r="G34" s="1" t="s">
        <v>384</v>
      </c>
      <c r="H34" s="1" t="s">
        <v>304</v>
      </c>
      <c r="I34" s="1" t="s">
        <v>513</v>
      </c>
      <c r="J34" s="1" t="s">
        <v>30</v>
      </c>
      <c r="K34" s="1" t="s">
        <v>514</v>
      </c>
      <c r="L34" s="1" t="s">
        <v>514</v>
      </c>
      <c r="M34" s="1" t="s">
        <v>307</v>
      </c>
      <c r="N34" s="1" t="s">
        <v>307</v>
      </c>
      <c r="O34" s="1" t="s">
        <v>308</v>
      </c>
      <c r="P34" s="1" t="s">
        <v>309</v>
      </c>
      <c r="Q34" s="1" t="s">
        <v>310</v>
      </c>
      <c r="R34" s="1" t="s">
        <v>515</v>
      </c>
      <c r="S34" s="1" t="s">
        <v>312</v>
      </c>
      <c r="T34" s="1" t="s">
        <v>313</v>
      </c>
      <c r="U34" s="1" t="s">
        <v>314</v>
      </c>
    </row>
    <row r="35" s="1" customFormat="1" spans="1:21">
      <c r="A35" s="3">
        <v>17480535567</v>
      </c>
      <c r="B35" s="1" t="s">
        <v>516</v>
      </c>
      <c r="C35" s="1" t="s">
        <v>517</v>
      </c>
      <c r="D35" s="1" t="s">
        <v>518</v>
      </c>
      <c r="E35" s="1" t="s">
        <v>519</v>
      </c>
      <c r="F35" s="1" t="s">
        <v>402</v>
      </c>
      <c r="G35" s="1" t="s">
        <v>387</v>
      </c>
      <c r="H35" s="1" t="s">
        <v>304</v>
      </c>
      <c r="I35" s="1" t="s">
        <v>520</v>
      </c>
      <c r="J35" s="1" t="s">
        <v>30</v>
      </c>
      <c r="K35" s="1" t="s">
        <v>521</v>
      </c>
      <c r="L35" s="1" t="s">
        <v>521</v>
      </c>
      <c r="M35" s="1" t="s">
        <v>307</v>
      </c>
      <c r="N35" s="1" t="s">
        <v>307</v>
      </c>
      <c r="O35" s="1" t="s">
        <v>308</v>
      </c>
      <c r="P35" s="1" t="s">
        <v>309</v>
      </c>
      <c r="Q35" s="1" t="s">
        <v>310</v>
      </c>
      <c r="R35" s="1" t="s">
        <v>522</v>
      </c>
      <c r="S35" s="1" t="s">
        <v>312</v>
      </c>
      <c r="T35" s="1" t="s">
        <v>313</v>
      </c>
      <c r="U35" s="1" t="s">
        <v>314</v>
      </c>
    </row>
    <row r="36" s="1" customFormat="1" spans="1:21">
      <c r="A36" s="3">
        <v>17455635243</v>
      </c>
      <c r="B36" s="1" t="s">
        <v>523</v>
      </c>
      <c r="C36" s="1" t="s">
        <v>524</v>
      </c>
      <c r="D36" s="1" t="s">
        <v>525</v>
      </c>
      <c r="E36" s="1" t="s">
        <v>526</v>
      </c>
      <c r="F36" s="1" t="s">
        <v>402</v>
      </c>
      <c r="G36" s="1" t="s">
        <v>387</v>
      </c>
      <c r="H36" s="1" t="s">
        <v>304</v>
      </c>
      <c r="I36" s="1" t="s">
        <v>527</v>
      </c>
      <c r="J36" s="1" t="s">
        <v>30</v>
      </c>
      <c r="K36" s="1" t="s">
        <v>424</v>
      </c>
      <c r="L36" s="1" t="s">
        <v>424</v>
      </c>
      <c r="M36" s="1" t="s">
        <v>307</v>
      </c>
      <c r="N36" s="1" t="s">
        <v>307</v>
      </c>
      <c r="O36" s="1" t="s">
        <v>308</v>
      </c>
      <c r="P36" s="1" t="s">
        <v>309</v>
      </c>
      <c r="Q36" s="1" t="s">
        <v>310</v>
      </c>
      <c r="R36" s="1" t="s">
        <v>528</v>
      </c>
      <c r="S36" s="1" t="s">
        <v>312</v>
      </c>
      <c r="T36" s="1" t="s">
        <v>313</v>
      </c>
      <c r="U36" s="1" t="s">
        <v>314</v>
      </c>
    </row>
    <row r="37" s="1" customFormat="1" spans="1:21">
      <c r="A37" s="3">
        <v>17289457422</v>
      </c>
      <c r="B37" s="1" t="s">
        <v>529</v>
      </c>
      <c r="C37" s="1" t="s">
        <v>530</v>
      </c>
      <c r="D37" s="1" t="s">
        <v>531</v>
      </c>
      <c r="E37" s="1" t="s">
        <v>532</v>
      </c>
      <c r="F37" s="1" t="s">
        <v>409</v>
      </c>
      <c r="G37" s="1" t="s">
        <v>334</v>
      </c>
      <c r="H37" s="1" t="s">
        <v>304</v>
      </c>
      <c r="I37" s="1" t="s">
        <v>533</v>
      </c>
      <c r="J37" s="1" t="s">
        <v>30</v>
      </c>
      <c r="K37" s="1" t="s">
        <v>534</v>
      </c>
      <c r="L37" s="1" t="s">
        <v>534</v>
      </c>
      <c r="M37" s="1" t="s">
        <v>307</v>
      </c>
      <c r="N37" s="1" t="s">
        <v>307</v>
      </c>
      <c r="O37" s="1" t="s">
        <v>308</v>
      </c>
      <c r="P37" s="1" t="s">
        <v>309</v>
      </c>
      <c r="Q37" s="1" t="s">
        <v>310</v>
      </c>
      <c r="R37" s="1" t="s">
        <v>535</v>
      </c>
      <c r="S37" s="1" t="s">
        <v>312</v>
      </c>
      <c r="T37" s="1" t="s">
        <v>313</v>
      </c>
      <c r="U37" s="1" t="s">
        <v>314</v>
      </c>
    </row>
    <row r="38" s="1" customFormat="1" spans="1:21">
      <c r="A38" s="3">
        <v>17279711759</v>
      </c>
      <c r="B38" s="1" t="s">
        <v>536</v>
      </c>
      <c r="C38" s="1" t="s">
        <v>537</v>
      </c>
      <c r="D38" s="1" t="s">
        <v>538</v>
      </c>
      <c r="E38" s="1" t="s">
        <v>539</v>
      </c>
      <c r="F38" s="1" t="s">
        <v>384</v>
      </c>
      <c r="G38" s="1" t="s">
        <v>334</v>
      </c>
      <c r="H38" s="1" t="s">
        <v>304</v>
      </c>
      <c r="I38" s="1" t="s">
        <v>540</v>
      </c>
      <c r="J38" s="1" t="s">
        <v>30</v>
      </c>
      <c r="K38" s="1" t="s">
        <v>541</v>
      </c>
      <c r="L38" s="1" t="s">
        <v>541</v>
      </c>
      <c r="M38" s="1" t="s">
        <v>307</v>
      </c>
      <c r="N38" s="1" t="s">
        <v>307</v>
      </c>
      <c r="O38" s="1" t="s">
        <v>308</v>
      </c>
      <c r="P38" s="1" t="s">
        <v>309</v>
      </c>
      <c r="Q38" s="1" t="s">
        <v>310</v>
      </c>
      <c r="R38" s="1" t="s">
        <v>542</v>
      </c>
      <c r="S38" s="1" t="s">
        <v>312</v>
      </c>
      <c r="T38" s="1" t="s">
        <v>313</v>
      </c>
      <c r="U38" s="1" t="s">
        <v>314</v>
      </c>
    </row>
    <row r="39" s="1" customFormat="1" spans="1:21">
      <c r="A39" s="3">
        <v>17272964325</v>
      </c>
      <c r="B39" s="1" t="s">
        <v>543</v>
      </c>
      <c r="C39" s="1" t="s">
        <v>544</v>
      </c>
      <c r="D39" s="1" t="s">
        <v>545</v>
      </c>
      <c r="E39" s="1" t="s">
        <v>546</v>
      </c>
      <c r="F39" s="1" t="s">
        <v>409</v>
      </c>
      <c r="G39" s="1" t="s">
        <v>384</v>
      </c>
      <c r="H39" s="1" t="s">
        <v>304</v>
      </c>
      <c r="I39" s="1" t="s">
        <v>547</v>
      </c>
      <c r="J39" s="1" t="s">
        <v>30</v>
      </c>
      <c r="K39" s="1" t="s">
        <v>548</v>
      </c>
      <c r="L39" s="1" t="s">
        <v>548</v>
      </c>
      <c r="M39" s="1" t="s">
        <v>307</v>
      </c>
      <c r="N39" s="1" t="s">
        <v>307</v>
      </c>
      <c r="O39" s="1" t="s">
        <v>308</v>
      </c>
      <c r="P39" s="1" t="s">
        <v>309</v>
      </c>
      <c r="Q39" s="1" t="s">
        <v>310</v>
      </c>
      <c r="R39" s="1" t="s">
        <v>549</v>
      </c>
      <c r="S39" s="1" t="s">
        <v>312</v>
      </c>
      <c r="T39" s="1" t="s">
        <v>313</v>
      </c>
      <c r="U39" s="1" t="s">
        <v>341</v>
      </c>
    </row>
    <row r="40" s="1" customFormat="1" spans="1:21">
      <c r="A40" s="3">
        <v>17272424279</v>
      </c>
      <c r="B40" s="1" t="s">
        <v>543</v>
      </c>
      <c r="C40" s="1" t="s">
        <v>550</v>
      </c>
      <c r="D40" s="1" t="s">
        <v>545</v>
      </c>
      <c r="E40" s="1" t="s">
        <v>551</v>
      </c>
      <c r="F40" s="1" t="s">
        <v>409</v>
      </c>
      <c r="G40" s="1" t="s">
        <v>387</v>
      </c>
      <c r="H40" s="1" t="s">
        <v>304</v>
      </c>
      <c r="I40" s="1" t="s">
        <v>552</v>
      </c>
      <c r="J40" s="1" t="s">
        <v>30</v>
      </c>
      <c r="K40" s="1" t="s">
        <v>553</v>
      </c>
      <c r="L40" s="1" t="s">
        <v>553</v>
      </c>
      <c r="M40" s="1" t="s">
        <v>307</v>
      </c>
      <c r="N40" s="1" t="s">
        <v>307</v>
      </c>
      <c r="O40" s="1" t="s">
        <v>308</v>
      </c>
      <c r="P40" s="1" t="s">
        <v>309</v>
      </c>
      <c r="Q40" s="1" t="s">
        <v>310</v>
      </c>
      <c r="R40" s="1" t="s">
        <v>554</v>
      </c>
      <c r="S40" s="1" t="s">
        <v>312</v>
      </c>
      <c r="T40" s="1" t="s">
        <v>313</v>
      </c>
      <c r="U40" s="1" t="s">
        <v>341</v>
      </c>
    </row>
    <row r="41" s="1" customFormat="1" spans="1:21">
      <c r="A41" s="3">
        <v>17264406448</v>
      </c>
      <c r="B41" s="1" t="s">
        <v>555</v>
      </c>
      <c r="C41" s="1" t="s">
        <v>556</v>
      </c>
      <c r="D41" s="1" t="s">
        <v>557</v>
      </c>
      <c r="E41" s="1" t="s">
        <v>558</v>
      </c>
      <c r="F41" s="1" t="s">
        <v>409</v>
      </c>
      <c r="G41" s="1" t="s">
        <v>384</v>
      </c>
      <c r="H41" s="1" t="s">
        <v>304</v>
      </c>
      <c r="I41" s="1" t="s">
        <v>559</v>
      </c>
      <c r="J41" s="1" t="s">
        <v>30</v>
      </c>
      <c r="K41" s="1" t="s">
        <v>560</v>
      </c>
      <c r="L41" s="1" t="s">
        <v>560</v>
      </c>
      <c r="M41" s="1" t="s">
        <v>307</v>
      </c>
      <c r="N41" s="1" t="s">
        <v>307</v>
      </c>
      <c r="O41" s="1" t="s">
        <v>308</v>
      </c>
      <c r="P41" s="1" t="s">
        <v>309</v>
      </c>
      <c r="Q41" s="1" t="s">
        <v>310</v>
      </c>
      <c r="R41" s="1" t="s">
        <v>561</v>
      </c>
      <c r="S41" s="1" t="s">
        <v>312</v>
      </c>
      <c r="T41" s="1" t="s">
        <v>313</v>
      </c>
      <c r="U41" s="1" t="s">
        <v>341</v>
      </c>
    </row>
    <row r="42" s="1" customFormat="1" spans="1:21">
      <c r="A42" s="3">
        <v>17193630866</v>
      </c>
      <c r="B42" s="1" t="s">
        <v>562</v>
      </c>
      <c r="C42" s="1" t="s">
        <v>563</v>
      </c>
      <c r="D42" s="1" t="s">
        <v>564</v>
      </c>
      <c r="E42" s="1" t="s">
        <v>565</v>
      </c>
      <c r="F42" s="1" t="s">
        <v>360</v>
      </c>
      <c r="G42" s="1" t="s">
        <v>299</v>
      </c>
      <c r="H42" s="1" t="s">
        <v>304</v>
      </c>
      <c r="I42" s="1" t="s">
        <v>308</v>
      </c>
      <c r="J42" s="1" t="s">
        <v>30</v>
      </c>
      <c r="K42" s="1" t="s">
        <v>308</v>
      </c>
      <c r="L42" s="1" t="s">
        <v>566</v>
      </c>
      <c r="M42" s="1" t="s">
        <v>567</v>
      </c>
      <c r="N42" s="1" t="s">
        <v>568</v>
      </c>
      <c r="O42" s="1" t="s">
        <v>308</v>
      </c>
      <c r="P42" s="1" t="s">
        <v>309</v>
      </c>
      <c r="Q42" s="1" t="s">
        <v>310</v>
      </c>
      <c r="R42" s="1" t="s">
        <v>569</v>
      </c>
      <c r="S42" s="1" t="s">
        <v>312</v>
      </c>
      <c r="T42" s="1" t="s">
        <v>313</v>
      </c>
      <c r="U42" s="1" t="s">
        <v>314</v>
      </c>
    </row>
    <row r="43" s="1" customFormat="1" spans="1:21">
      <c r="A43" s="3">
        <v>17117682932</v>
      </c>
      <c r="B43" s="1" t="s">
        <v>570</v>
      </c>
      <c r="C43" s="1" t="s">
        <v>571</v>
      </c>
      <c r="D43" s="1" t="s">
        <v>572</v>
      </c>
      <c r="E43" s="1" t="s">
        <v>573</v>
      </c>
      <c r="F43" s="1" t="s">
        <v>315</v>
      </c>
      <c r="G43" s="1" t="s">
        <v>299</v>
      </c>
      <c r="H43" s="1" t="s">
        <v>304</v>
      </c>
      <c r="I43" s="1" t="s">
        <v>574</v>
      </c>
      <c r="J43" s="1" t="s">
        <v>30</v>
      </c>
      <c r="K43" s="1" t="s">
        <v>575</v>
      </c>
      <c r="L43" s="1" t="s">
        <v>575</v>
      </c>
      <c r="M43" s="1" t="s">
        <v>307</v>
      </c>
      <c r="N43" s="1" t="s">
        <v>307</v>
      </c>
      <c r="O43" s="1" t="s">
        <v>308</v>
      </c>
      <c r="P43" s="1" t="s">
        <v>309</v>
      </c>
      <c r="Q43" s="1" t="s">
        <v>310</v>
      </c>
      <c r="R43" s="1" t="s">
        <v>576</v>
      </c>
      <c r="S43" s="1" t="s">
        <v>312</v>
      </c>
      <c r="T43" s="1" t="s">
        <v>313</v>
      </c>
      <c r="U43" s="1" t="s">
        <v>314</v>
      </c>
    </row>
    <row r="44" s="1" customFormat="1" spans="1:21">
      <c r="A44" s="3">
        <v>16896293022</v>
      </c>
      <c r="B44" s="1" t="s">
        <v>577</v>
      </c>
      <c r="C44" s="1" t="s">
        <v>578</v>
      </c>
      <c r="D44" s="1" t="s">
        <v>579</v>
      </c>
      <c r="E44" s="1" t="s">
        <v>580</v>
      </c>
      <c r="F44" s="1" t="s">
        <v>315</v>
      </c>
      <c r="G44" s="1" t="s">
        <v>303</v>
      </c>
      <c r="H44" s="1" t="s">
        <v>304</v>
      </c>
      <c r="I44" s="1" t="s">
        <v>581</v>
      </c>
      <c r="J44" s="1" t="s">
        <v>30</v>
      </c>
      <c r="K44" s="1" t="s">
        <v>395</v>
      </c>
      <c r="L44" s="1" t="s">
        <v>395</v>
      </c>
      <c r="M44" s="1" t="s">
        <v>307</v>
      </c>
      <c r="N44" s="1" t="s">
        <v>307</v>
      </c>
      <c r="O44" s="1" t="s">
        <v>308</v>
      </c>
      <c r="P44" s="1" t="s">
        <v>309</v>
      </c>
      <c r="Q44" s="1" t="s">
        <v>310</v>
      </c>
      <c r="R44" s="1" t="s">
        <v>582</v>
      </c>
      <c r="S44" s="1" t="s">
        <v>312</v>
      </c>
      <c r="T44" s="1" t="s">
        <v>313</v>
      </c>
      <c r="U44" s="1" t="s">
        <v>314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2022-04-06T03:01:38Z</dcterms:created>
  <dcterms:modified xsi:type="dcterms:W3CDTF">2022-04-06T03:10:54Z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899BB492FD9645E7A4940E4BA4032640</vt:lpwstr>
  </property>
  <property fmtid="{D5CDD505-2E9C-101B-9397-08002B2CF9AE}" pid="3" name="KSOProductBuildVer">
    <vt:lpwstr>2052-11.1.0.11365</vt:lpwstr>
  </property>
</Properties>
</file>