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</definedName>
  </definedNames>
  <calcPr calcId="144525"/>
</workbook>
</file>

<file path=xl/sharedStrings.xml><?xml version="1.0" encoding="utf-8"?>
<sst xmlns="http://schemas.openxmlformats.org/spreadsheetml/2006/main" count="536" uniqueCount="203">
  <si>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</si>
  <si>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</si>
  <si>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</si>
  <si>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</si>
  <si>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</si>
  <si>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</si>
  <si>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</si>
  <si>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</si>
  <si>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</si>
  <si>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</si>
  <si>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</si>
  <si>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</si>
  <si>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</si>
  <si>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</si>
  <si>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</si>
  <si>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</si>
  <si>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</si>
  <si>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</si>
  <si>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</si>
  <si>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</si>
  <si>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</si>
  <si>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</si>
  <si>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</si>
  <si>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</si>
  <si>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</si>
  <si>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17422744696	</t>
  </si>
  <si>
    <t>Ctrip</t>
  </si>
  <si>
    <t>正常</t>
  </si>
  <si>
    <t>[佛山]宜尚酒店(佛山西樵山景区樵岭广场店)(83135943)</t>
  </si>
  <si>
    <t>宜馨大床房&lt;双人入住&gt;&lt;无早&gt;</t>
  </si>
  <si>
    <t>CNY</t>
  </si>
  <si>
    <t>陈宝宜</t>
  </si>
  <si>
    <t>CA363220403CNY</t>
  </si>
  <si>
    <t>未提现</t>
  </si>
  <si>
    <t>携程开票</t>
  </si>
  <si>
    <t xml:space="preserve">2425223	</t>
  </si>
  <si>
    <t xml:space="preserve">	</t>
  </si>
  <si>
    <t>取消</t>
  </si>
  <si>
    <t xml:space="preserve">17666000019	</t>
  </si>
  <si>
    <t>[德清]莫干山开元森泊度假乐园(88833495)</t>
  </si>
  <si>
    <t>森泊木屋双床房&lt;日历房套餐高价值&gt;&lt;双早&gt;&lt;新酒店礼盒&gt;</t>
  </si>
  <si>
    <t>蒋萍萍</t>
  </si>
  <si>
    <t xml:space="preserve">17669159757	</t>
  </si>
  <si>
    <t>[英德]英德石头酒店(78167352)</t>
  </si>
  <si>
    <t>园景双人房&lt;双人入住&gt;&lt;双早&gt;</t>
  </si>
  <si>
    <t>李爽,樊浪,舒泽华,黄伟业</t>
  </si>
  <si>
    <t xml:space="preserve">2472655	</t>
  </si>
  <si>
    <t xml:space="preserve">17677020526	</t>
  </si>
  <si>
    <t>[贵阳]贵阳溪山里酒店(77243456)</t>
  </si>
  <si>
    <t>高级双床房&lt;双人入住&gt;&lt;中宾&gt;&lt;无早&gt;</t>
  </si>
  <si>
    <t>蔡坤梅,李忠志</t>
  </si>
  <si>
    <t xml:space="preserve">178355	</t>
  </si>
  <si>
    <t xml:space="preserve">17677215179	</t>
  </si>
  <si>
    <t>高级大床房&lt;双人入住&gt;&lt;中宾&gt;&lt;无早&gt;</t>
  </si>
  <si>
    <t>陈鹏宇,曹春雷</t>
  </si>
  <si>
    <t xml:space="preserve">178357	</t>
  </si>
  <si>
    <t xml:space="preserve">17499416960	</t>
  </si>
  <si>
    <t>[上海]上海小木屋会务中心(88248403)</t>
  </si>
  <si>
    <t>星空家庭房车两室一厅&lt;日历房套餐高价值&gt;&lt;双早&gt;&lt;新酒店礼盒&gt;</t>
  </si>
  <si>
    <t>KIM/JIHYUN</t>
  </si>
  <si>
    <t>CA363220404CNY</t>
  </si>
  <si>
    <t xml:space="preserve">17678141223	</t>
  </si>
  <si>
    <t>[英德]英德浈阳峡醴泉度假酒店(78217206)</t>
  </si>
  <si>
    <t>江景大床房&lt;双人入住&gt;&lt;日历房套餐高价值&gt;&lt;双早&gt;&lt;新酒店礼盒&gt;</t>
  </si>
  <si>
    <t>罗俊华</t>
  </si>
  <si>
    <t xml:space="preserve">17678436664	</t>
  </si>
  <si>
    <t>罗世达</t>
  </si>
  <si>
    <t xml:space="preserve">178361	</t>
  </si>
  <si>
    <t xml:space="preserve">17678673179	</t>
  </si>
  <si>
    <t>[梅州]梅州麓湖山酒店(67856423)</t>
  </si>
  <si>
    <t>豪华大床房&lt;大床&gt;&lt;双人入住&gt;&lt;升级特惠&gt;&lt;双早&gt;&lt;新高价值日历房套餐&gt;&lt;新酒店礼盒&gt;</t>
  </si>
  <si>
    <t>赖宇星</t>
  </si>
  <si>
    <t xml:space="preserve">17678841395	</t>
  </si>
  <si>
    <t>[江门]江门名冠金凯悦酒店(28096205)</t>
  </si>
  <si>
    <t>商务大床房&lt;双人入住&gt;&lt;内宾&gt;&lt;预付&gt;&lt;无早&gt;</t>
  </si>
  <si>
    <t>吴健斌</t>
  </si>
  <si>
    <t xml:space="preserve">2474333	</t>
  </si>
  <si>
    <t xml:space="preserve">17679184684	</t>
  </si>
  <si>
    <t>[连山]连山江景酒店(83922563)</t>
  </si>
  <si>
    <t>三人房&lt;早餐&gt;</t>
  </si>
  <si>
    <t>黄文想</t>
  </si>
  <si>
    <t xml:space="preserve">17686901236	</t>
  </si>
  <si>
    <t>[玉山]三清山开元度假村(90391317)</t>
  </si>
  <si>
    <t>开元大床房&lt;双早&gt;</t>
  </si>
  <si>
    <t>钱智鹏</t>
  </si>
  <si>
    <t>CA363220405CNY</t>
  </si>
  <si>
    <t xml:space="preserve">2475299	</t>
  </si>
  <si>
    <t xml:space="preserve">17687582833	</t>
  </si>
  <si>
    <t>[昆明]维也纳国际酒店（昆明新螺狮湾万科魅力之城广卫地铁站店）(88739004)</t>
  </si>
  <si>
    <t>标准大床房&lt;双人入住&gt;&lt;内宾&gt;&lt;预付&gt;&lt;无早&gt;</t>
  </si>
  <si>
    <t>彭飞娅</t>
  </si>
  <si>
    <t xml:space="preserve">2475515	</t>
  </si>
  <si>
    <t xml:space="preserve">17688352774	</t>
  </si>
  <si>
    <t>[合作]合作诺桑洲际酒店(84310902)</t>
  </si>
  <si>
    <t>商务大床房&lt;双人入住&gt;&lt;中宾&gt;&lt;双早&gt;</t>
  </si>
  <si>
    <t>刘思龙</t>
  </si>
  <si>
    <t xml:space="preserve">2475921	</t>
  </si>
  <si>
    <t xml:space="preserve">17649766565	</t>
  </si>
  <si>
    <t>高级大床房&lt;双人入住&gt;&lt;中宾&gt;&lt;双早&gt;</t>
  </si>
  <si>
    <t>尹治国</t>
  </si>
  <si>
    <t>CA363220406CNY</t>
  </si>
  <si>
    <t xml:space="preserve">178272	</t>
  </si>
  <si>
    <t xml:space="preserve">17689629273	</t>
  </si>
  <si>
    <t>标准双床房&lt;双床&gt;&lt;双人入住&gt;&lt;升级特惠&gt;&lt;双早&gt;&lt;新高价值日历房套餐&gt;&lt;新酒店礼盒&gt;</t>
  </si>
  <si>
    <t>刘仁妃</t>
  </si>
  <si>
    <t xml:space="preserve">17689629108	</t>
  </si>
  <si>
    <t>方炜淼</t>
  </si>
  <si>
    <t xml:space="preserve">17690751067	</t>
  </si>
  <si>
    <t>[梅州]梅州客天下艺术家园酒店(83268462)</t>
  </si>
  <si>
    <t>客家民俗双床房&lt;双床&gt;&lt;超值特惠&gt;&lt;双人入住&gt;&lt;日历房套餐高价值&gt;&lt;双早&gt;&lt;新酒店礼盒&gt;</t>
  </si>
  <si>
    <t>骆志勇</t>
  </si>
  <si>
    <t xml:space="preserve">2477380	</t>
  </si>
  <si>
    <t xml:space="preserve">686605	</t>
  </si>
  <si>
    <t xml:space="preserve">17414741565	</t>
  </si>
  <si>
    <t>调整</t>
  </si>
  <si>
    <t>[香港]荃湾西如心酒店(Nina Hotel Tsuen Wan West)(1701575)</t>
  </si>
  <si>
    <t>高座高级客房&lt;双人入住&gt;&lt;内宾&gt;&lt;预付&gt;&lt;无早&gt;</t>
  </si>
  <si>
    <t>LAI/KA HUNG</t>
  </si>
  <si>
    <t xml:space="preserve">2423611	</t>
  </si>
  <si>
    <t>，</t>
  </si>
  <si>
    <t>202203182145460022</t>
  </si>
  <si>
    <t>202203182204360022</t>
  </si>
  <si>
    <t>202203191301010025</t>
  </si>
  <si>
    <t>202203191454170025</t>
  </si>
  <si>
    <t>202203151049210020</t>
  </si>
  <si>
    <t>202203211415420022</t>
  </si>
  <si>
    <t>渠道：1768962927 房集少录一位单号</t>
  </si>
  <si>
    <t>直连</t>
  </si>
  <si>
    <t>A220406104129481</t>
  </si>
  <si>
    <t>A220406104035481</t>
  </si>
  <si>
    <t>房集i220406103908 3831.15元</t>
  </si>
  <si>
    <t>CNY / HKD 当前参考汇率: 1.227621608</t>
  </si>
  <si>
    <t>总计： 6526.13 CNY/
8011.62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</si>
  <si>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</si>
  <si>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</si>
  <si>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</si>
  <si>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</si>
  <si>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</si>
  <si>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</si>
  <si>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</si>
  <si>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</si>
  <si>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</si>
  <si>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</si>
  <si>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</si>
  <si>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</si>
  <si>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</si>
  <si>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</si>
  <si>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</si>
  <si>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</si>
  <si>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</si>
  <si>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</si>
  <si>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2022-03-21</t>
  </si>
  <si>
    <t>2477380</t>
  </si>
  <si>
    <t>梅州客天下艺术家园酒店</t>
  </si>
  <si>
    <t>2022-03-22</t>
  </si>
  <si>
    <t>退房日周结</t>
  </si>
  <si>
    <t>360.22</t>
  </si>
  <si>
    <t>RMB</t>
  </si>
  <si>
    <t>0</t>
  </si>
  <si>
    <t>0.00</t>
  </si>
  <si>
    <t>携程国内直连(DD)</t>
  </si>
  <si>
    <t>01.011249</t>
  </si>
  <si>
    <t>2022-03-21 21:47:57</t>
  </si>
  <si>
    <t>否</t>
  </si>
  <si>
    <t>汇智国际旅游发展有限公司</t>
  </si>
  <si>
    <t>直采</t>
  </si>
  <si>
    <t>2022-03-20</t>
  </si>
  <si>
    <t>2475921</t>
  </si>
  <si>
    <t>合作诺桑洲际酒店</t>
  </si>
  <si>
    <t>263.16</t>
  </si>
  <si>
    <t>2022-03-20 20:57:21</t>
  </si>
  <si>
    <t>2022-03-19</t>
  </si>
  <si>
    <t>2474546</t>
  </si>
  <si>
    <t>连山江景酒店</t>
  </si>
  <si>
    <t>283.00</t>
  </si>
  <si>
    <t>2022-03-19 18:01:00</t>
  </si>
  <si>
    <t>2474333</t>
  </si>
  <si>
    <t>江门名冠金凯悦酒店</t>
  </si>
  <si>
    <t>398.95</t>
  </si>
  <si>
    <t>2022-03-19 15:28:57</t>
  </si>
  <si>
    <t>2473913</t>
  </si>
  <si>
    <t>英德浈阳峡醴泉度假酒店</t>
  </si>
  <si>
    <t>530.00</t>
  </si>
  <si>
    <t>-530</t>
  </si>
  <si>
    <t>2022-03-19 11:23:06</t>
  </si>
  <si>
    <t>2022-03-18</t>
  </si>
  <si>
    <t>2472655</t>
  </si>
  <si>
    <t>英德英石园石头酒店</t>
  </si>
  <si>
    <t>920.00</t>
  </si>
  <si>
    <t>2022-03-18 13:28:06</t>
  </si>
  <si>
    <t>2022-03-17</t>
  </si>
  <si>
    <t>2470842</t>
  </si>
  <si>
    <t>莫干山开元森泊度假乐园</t>
  </si>
  <si>
    <t>950.00</t>
  </si>
  <si>
    <t>-950</t>
  </si>
  <si>
    <t>2022-03-17 11:40:44</t>
  </si>
  <si>
    <t>2022-02-26</t>
  </si>
  <si>
    <t>2435872</t>
  </si>
  <si>
    <t>上海小木屋会务中心</t>
  </si>
  <si>
    <t>KIM JIHYUN</t>
  </si>
  <si>
    <t>900.00</t>
  </si>
  <si>
    <t>-900</t>
  </si>
  <si>
    <t>2022-02-27 11:35:56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</si>
</sst>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1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7" borderId="7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5" borderId="3" applyNumberFormat="0" applyAlignment="0" applyProtection="0">
      <alignment vertical="center"/>
    </xf>
    <xf numFmtId="0" fontId="10" fillId="15" borderId="2" applyNumberFormat="0" applyAlignment="0" applyProtection="0">
      <alignment vertical="center"/>
    </xf>
    <xf numFmtId="0" fontId="17" fillId="23" borderId="5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44622</v>
      </c>
      <c r="G2" s="6">
        <v>44639</v>
      </c>
      <c r="H2" s="4">
        <v>1</v>
      </c>
      <c r="I2" s="4">
        <v>17</v>
      </c>
      <c r="J2" s="4">
        <v>17</v>
      </c>
      <c r="K2" s="4" t="s">
        <v>30</v>
      </c>
      <c r="L2" s="4">
        <v>3179</v>
      </c>
      <c r="M2" s="4">
        <v>3179</v>
      </c>
      <c r="N2" s="4" t="s">
        <v>31</v>
      </c>
      <c r="O2" s="4" t="s">
        <v>32</v>
      </c>
      <c r="P2" s="4" t="s">
        <v>33</v>
      </c>
      <c r="Q2" s="4">
        <v>0</v>
      </c>
      <c r="R2" s="7">
        <v>44611</v>
      </c>
      <c r="S2" s="6">
        <v>44654</v>
      </c>
      <c r="T2" s="4" t="s">
        <v>34</v>
      </c>
      <c r="U2" s="4">
        <v>3179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44622</v>
      </c>
      <c r="G3" s="6">
        <v>44639</v>
      </c>
      <c r="H3" s="4">
        <v>1</v>
      </c>
      <c r="I3" s="4">
        <v>17</v>
      </c>
      <c r="J3" s="4">
        <v>17</v>
      </c>
      <c r="K3" s="4" t="s">
        <v>30</v>
      </c>
      <c r="L3" s="4">
        <v>-3179</v>
      </c>
      <c r="M3" s="4">
        <v>-3179</v>
      </c>
      <c r="N3" s="4" t="s">
        <v>31</v>
      </c>
      <c r="O3" s="4" t="s">
        <v>32</v>
      </c>
      <c r="P3" s="4" t="s">
        <v>33</v>
      </c>
      <c r="Q3" s="4">
        <v>0</v>
      </c>
      <c r="R3" s="7">
        <v>44611</v>
      </c>
      <c r="S3" s="6">
        <v>44654</v>
      </c>
      <c r="T3" s="4" t="s">
        <v>34</v>
      </c>
      <c r="U3" s="4">
        <v>-3179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44638</v>
      </c>
      <c r="G4" s="6">
        <v>44639</v>
      </c>
      <c r="H4" s="4">
        <v>1</v>
      </c>
      <c r="I4" s="4">
        <v>1</v>
      </c>
      <c r="J4" s="4">
        <v>1</v>
      </c>
      <c r="K4" s="4" t="s">
        <v>30</v>
      </c>
      <c r="L4" s="4">
        <v>950</v>
      </c>
      <c r="M4" s="4">
        <v>950</v>
      </c>
      <c r="N4" s="4" t="s">
        <v>41</v>
      </c>
      <c r="O4" s="4" t="s">
        <v>32</v>
      </c>
      <c r="P4" s="4" t="s">
        <v>33</v>
      </c>
      <c r="Q4" s="4">
        <v>0</v>
      </c>
      <c r="R4" s="7">
        <v>44637</v>
      </c>
      <c r="S4" s="6">
        <v>44654</v>
      </c>
      <c r="T4" s="4" t="s">
        <v>34</v>
      </c>
      <c r="U4" s="4">
        <v>950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44638</v>
      </c>
      <c r="G5" s="6">
        <v>44639</v>
      </c>
      <c r="H5" s="4">
        <v>1</v>
      </c>
      <c r="I5" s="4">
        <v>1</v>
      </c>
      <c r="J5" s="4">
        <v>1</v>
      </c>
      <c r="K5" s="4" t="s">
        <v>30</v>
      </c>
      <c r="L5" s="4">
        <v>-950</v>
      </c>
      <c r="M5" s="4">
        <v>-950</v>
      </c>
      <c r="N5" s="4" t="s">
        <v>41</v>
      </c>
      <c r="O5" s="4" t="s">
        <v>32</v>
      </c>
      <c r="P5" s="4" t="s">
        <v>33</v>
      </c>
      <c r="Q5" s="4">
        <v>0</v>
      </c>
      <c r="R5" s="7">
        <v>44637</v>
      </c>
      <c r="S5" s="6">
        <v>44654</v>
      </c>
      <c r="T5" s="4" t="s">
        <v>34</v>
      </c>
      <c r="U5" s="4">
        <v>-950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42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44638</v>
      </c>
      <c r="G6" s="6">
        <v>44639</v>
      </c>
      <c r="H6" s="4">
        <v>4</v>
      </c>
      <c r="I6" s="4">
        <v>1</v>
      </c>
      <c r="J6" s="4">
        <v>4</v>
      </c>
      <c r="K6" s="4" t="s">
        <v>30</v>
      </c>
      <c r="L6" s="4">
        <v>920</v>
      </c>
      <c r="M6" s="4">
        <v>920</v>
      </c>
      <c r="N6" s="4" t="s">
        <v>45</v>
      </c>
      <c r="O6" s="4" t="s">
        <v>32</v>
      </c>
      <c r="P6" s="4" t="s">
        <v>33</v>
      </c>
      <c r="Q6" s="4">
        <v>0</v>
      </c>
      <c r="R6" s="7">
        <v>44638</v>
      </c>
      <c r="S6" s="6">
        <v>44654</v>
      </c>
      <c r="T6" s="4" t="s">
        <v>34</v>
      </c>
      <c r="U6" s="4">
        <v>920</v>
      </c>
      <c r="V6" s="4">
        <v>0</v>
      </c>
      <c r="W6" s="4">
        <v>0</v>
      </c>
      <c r="X6" s="4" t="s">
        <v>46</v>
      </c>
      <c r="Y6" s="4" t="s">
        <v>36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48</v>
      </c>
      <c r="E7" s="4" t="s">
        <v>49</v>
      </c>
      <c r="F7" s="6">
        <v>44638</v>
      </c>
      <c r="G7" s="6">
        <v>44639</v>
      </c>
      <c r="H7" s="4">
        <v>2</v>
      </c>
      <c r="I7" s="4">
        <v>1</v>
      </c>
      <c r="J7" s="4">
        <v>2</v>
      </c>
      <c r="K7" s="4" t="s">
        <v>30</v>
      </c>
      <c r="L7" s="4">
        <v>625.6</v>
      </c>
      <c r="M7" s="4">
        <v>625.6</v>
      </c>
      <c r="N7" s="4" t="s">
        <v>50</v>
      </c>
      <c r="O7" s="4" t="s">
        <v>32</v>
      </c>
      <c r="P7" s="4" t="s">
        <v>33</v>
      </c>
      <c r="Q7" s="4">
        <v>0</v>
      </c>
      <c r="R7" s="7">
        <v>44638</v>
      </c>
      <c r="S7" s="6">
        <v>44654</v>
      </c>
      <c r="T7" s="4" t="s">
        <v>34</v>
      </c>
      <c r="U7" s="4">
        <v>625.6</v>
      </c>
      <c r="V7" s="4">
        <v>0</v>
      </c>
      <c r="W7" s="4">
        <v>0</v>
      </c>
      <c r="X7" s="4" t="s">
        <v>36</v>
      </c>
      <c r="Y7" s="4" t="s">
        <v>51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48</v>
      </c>
      <c r="E8" s="4" t="s">
        <v>53</v>
      </c>
      <c r="F8" s="6">
        <v>44638</v>
      </c>
      <c r="G8" s="6">
        <v>44639</v>
      </c>
      <c r="H8" s="4">
        <v>2</v>
      </c>
      <c r="I8" s="4">
        <v>1</v>
      </c>
      <c r="J8" s="4">
        <v>2</v>
      </c>
      <c r="K8" s="4" t="s">
        <v>30</v>
      </c>
      <c r="L8" s="4">
        <v>625.6</v>
      </c>
      <c r="M8" s="4">
        <v>625.6</v>
      </c>
      <c r="N8" s="4" t="s">
        <v>54</v>
      </c>
      <c r="O8" s="4" t="s">
        <v>32</v>
      </c>
      <c r="P8" s="4" t="s">
        <v>33</v>
      </c>
      <c r="Q8" s="4">
        <v>0</v>
      </c>
      <c r="R8" s="7">
        <v>44638</v>
      </c>
      <c r="S8" s="6">
        <v>44654</v>
      </c>
      <c r="T8" s="4" t="s">
        <v>34</v>
      </c>
      <c r="U8" s="4">
        <v>625.6</v>
      </c>
      <c r="V8" s="4">
        <v>0</v>
      </c>
      <c r="W8" s="4">
        <v>0</v>
      </c>
      <c r="X8" s="4" t="s">
        <v>36</v>
      </c>
      <c r="Y8" s="4" t="s">
        <v>55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44639</v>
      </c>
      <c r="G9" s="6">
        <v>44640</v>
      </c>
      <c r="H9" s="4">
        <v>1</v>
      </c>
      <c r="I9" s="4">
        <v>1</v>
      </c>
      <c r="J9" s="4">
        <v>1</v>
      </c>
      <c r="K9" s="4" t="s">
        <v>30</v>
      </c>
      <c r="L9" s="4">
        <v>900</v>
      </c>
      <c r="M9" s="4">
        <v>900</v>
      </c>
      <c r="N9" s="4" t="s">
        <v>59</v>
      </c>
      <c r="O9" s="4" t="s">
        <v>60</v>
      </c>
      <c r="P9" s="4" t="s">
        <v>33</v>
      </c>
      <c r="Q9" s="4">
        <v>0</v>
      </c>
      <c r="R9" s="7">
        <v>44618</v>
      </c>
      <c r="S9" s="6">
        <v>44655</v>
      </c>
      <c r="T9" s="4" t="s">
        <v>34</v>
      </c>
      <c r="U9" s="4">
        <v>900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56</v>
      </c>
      <c r="B10" s="4" t="s">
        <v>26</v>
      </c>
      <c r="C10" s="4" t="s">
        <v>37</v>
      </c>
      <c r="D10" s="4" t="s">
        <v>57</v>
      </c>
      <c r="E10" s="4" t="s">
        <v>58</v>
      </c>
      <c r="F10" s="6">
        <v>44639</v>
      </c>
      <c r="G10" s="6">
        <v>44640</v>
      </c>
      <c r="H10" s="4">
        <v>1</v>
      </c>
      <c r="I10" s="4">
        <v>1</v>
      </c>
      <c r="J10" s="4">
        <v>1</v>
      </c>
      <c r="K10" s="4" t="s">
        <v>30</v>
      </c>
      <c r="L10" s="4">
        <v>-900</v>
      </c>
      <c r="M10" s="4">
        <v>-900</v>
      </c>
      <c r="N10" s="4" t="s">
        <v>59</v>
      </c>
      <c r="O10" s="4" t="s">
        <v>60</v>
      </c>
      <c r="P10" s="4" t="s">
        <v>33</v>
      </c>
      <c r="Q10" s="4">
        <v>0</v>
      </c>
      <c r="R10" s="7">
        <v>44618</v>
      </c>
      <c r="S10" s="6">
        <v>44655</v>
      </c>
      <c r="T10" s="4" t="s">
        <v>34</v>
      </c>
      <c r="U10" s="4">
        <v>-900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61</v>
      </c>
      <c r="B11" s="4" t="s">
        <v>26</v>
      </c>
      <c r="C11" s="4" t="s">
        <v>27</v>
      </c>
      <c r="D11" s="4" t="s">
        <v>62</v>
      </c>
      <c r="E11" s="4" t="s">
        <v>63</v>
      </c>
      <c r="F11" s="6">
        <v>44639</v>
      </c>
      <c r="G11" s="6">
        <v>44640</v>
      </c>
      <c r="H11" s="4">
        <v>1</v>
      </c>
      <c r="I11" s="4">
        <v>1</v>
      </c>
      <c r="J11" s="4">
        <v>1</v>
      </c>
      <c r="K11" s="4" t="s">
        <v>30</v>
      </c>
      <c r="L11" s="4">
        <v>530</v>
      </c>
      <c r="M11" s="4">
        <v>530</v>
      </c>
      <c r="N11" s="4" t="s">
        <v>64</v>
      </c>
      <c r="O11" s="4" t="s">
        <v>60</v>
      </c>
      <c r="P11" s="4" t="s">
        <v>33</v>
      </c>
      <c r="Q11" s="4">
        <v>0</v>
      </c>
      <c r="R11" s="7">
        <v>44639</v>
      </c>
      <c r="S11" s="6">
        <v>44655</v>
      </c>
      <c r="T11" s="4" t="s">
        <v>34</v>
      </c>
      <c r="U11" s="4">
        <v>530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48</v>
      </c>
      <c r="E12" s="4" t="s">
        <v>53</v>
      </c>
      <c r="F12" s="6">
        <v>44639</v>
      </c>
      <c r="G12" s="6">
        <v>44640</v>
      </c>
      <c r="H12" s="4">
        <v>1</v>
      </c>
      <c r="I12" s="4">
        <v>1</v>
      </c>
      <c r="J12" s="4">
        <v>1</v>
      </c>
      <c r="K12" s="4" t="s">
        <v>30</v>
      </c>
      <c r="L12" s="4">
        <v>331.2</v>
      </c>
      <c r="M12" s="4">
        <v>331.2</v>
      </c>
      <c r="N12" s="4" t="s">
        <v>66</v>
      </c>
      <c r="O12" s="4" t="s">
        <v>60</v>
      </c>
      <c r="P12" s="4" t="s">
        <v>33</v>
      </c>
      <c r="Q12" s="4">
        <v>0</v>
      </c>
      <c r="R12" s="7">
        <v>44639</v>
      </c>
      <c r="S12" s="6">
        <v>44655</v>
      </c>
      <c r="T12" s="4" t="s">
        <v>34</v>
      </c>
      <c r="U12" s="4">
        <v>331.2</v>
      </c>
      <c r="V12" s="4">
        <v>0</v>
      </c>
      <c r="W12" s="4">
        <v>0</v>
      </c>
      <c r="X12" s="4" t="s">
        <v>36</v>
      </c>
      <c r="Y12" s="4" t="s">
        <v>67</v>
      </c>
    </row>
    <row r="13" s="4" customFormat="1" spans="1:25">
      <c r="A13" s="4" t="s">
        <v>61</v>
      </c>
      <c r="B13" s="4" t="s">
        <v>26</v>
      </c>
      <c r="C13" s="4" t="s">
        <v>37</v>
      </c>
      <c r="D13" s="4" t="s">
        <v>62</v>
      </c>
      <c r="E13" s="4" t="s">
        <v>63</v>
      </c>
      <c r="F13" s="6">
        <v>44639</v>
      </c>
      <c r="G13" s="6">
        <v>44640</v>
      </c>
      <c r="H13" s="4">
        <v>1</v>
      </c>
      <c r="I13" s="4">
        <v>1</v>
      </c>
      <c r="J13" s="4">
        <v>1</v>
      </c>
      <c r="K13" s="4" t="s">
        <v>30</v>
      </c>
      <c r="L13" s="4">
        <v>-530</v>
      </c>
      <c r="M13" s="4">
        <v>-530</v>
      </c>
      <c r="N13" s="4" t="s">
        <v>64</v>
      </c>
      <c r="O13" s="4" t="s">
        <v>60</v>
      </c>
      <c r="P13" s="4" t="s">
        <v>33</v>
      </c>
      <c r="Q13" s="4">
        <v>0</v>
      </c>
      <c r="R13" s="7">
        <v>44639</v>
      </c>
      <c r="S13" s="6">
        <v>44655</v>
      </c>
      <c r="T13" s="4" t="s">
        <v>34</v>
      </c>
      <c r="U13" s="4">
        <v>-530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68</v>
      </c>
      <c r="B14" s="4" t="s">
        <v>26</v>
      </c>
      <c r="C14" s="4" t="s">
        <v>27</v>
      </c>
      <c r="D14" s="4" t="s">
        <v>69</v>
      </c>
      <c r="E14" s="4" t="s">
        <v>70</v>
      </c>
      <c r="F14" s="6">
        <v>44639</v>
      </c>
      <c r="G14" s="6">
        <v>44640</v>
      </c>
      <c r="H14" s="4">
        <v>1</v>
      </c>
      <c r="I14" s="4">
        <v>1</v>
      </c>
      <c r="J14" s="4">
        <v>1</v>
      </c>
      <c r="K14" s="4" t="s">
        <v>30</v>
      </c>
      <c r="L14" s="4">
        <v>288</v>
      </c>
      <c r="M14" s="4">
        <v>288</v>
      </c>
      <c r="N14" s="4" t="s">
        <v>71</v>
      </c>
      <c r="O14" s="4" t="s">
        <v>60</v>
      </c>
      <c r="P14" s="4" t="s">
        <v>33</v>
      </c>
      <c r="Q14" s="4">
        <v>0</v>
      </c>
      <c r="R14" s="7">
        <v>44639</v>
      </c>
      <c r="S14" s="6">
        <v>44655</v>
      </c>
      <c r="T14" s="4" t="s">
        <v>34</v>
      </c>
      <c r="U14" s="4">
        <v>288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72</v>
      </c>
      <c r="B15" s="4" t="s">
        <v>26</v>
      </c>
      <c r="C15" s="4" t="s">
        <v>27</v>
      </c>
      <c r="D15" s="4" t="s">
        <v>73</v>
      </c>
      <c r="E15" s="4" t="s">
        <v>74</v>
      </c>
      <c r="F15" s="6">
        <v>44639</v>
      </c>
      <c r="G15" s="6">
        <v>44640</v>
      </c>
      <c r="H15" s="4">
        <v>1</v>
      </c>
      <c r="I15" s="4">
        <v>1</v>
      </c>
      <c r="J15" s="4">
        <v>1</v>
      </c>
      <c r="K15" s="4" t="s">
        <v>30</v>
      </c>
      <c r="L15" s="4">
        <v>398.95</v>
      </c>
      <c r="M15" s="4">
        <v>398.95</v>
      </c>
      <c r="N15" s="4" t="s">
        <v>75</v>
      </c>
      <c r="O15" s="4" t="s">
        <v>60</v>
      </c>
      <c r="P15" s="4" t="s">
        <v>33</v>
      </c>
      <c r="Q15" s="4">
        <v>0</v>
      </c>
      <c r="R15" s="7">
        <v>44639</v>
      </c>
      <c r="S15" s="6">
        <v>44655</v>
      </c>
      <c r="T15" s="4" t="s">
        <v>34</v>
      </c>
      <c r="U15" s="4">
        <v>398.95</v>
      </c>
      <c r="V15" s="4">
        <v>0</v>
      </c>
      <c r="W15" s="4">
        <v>443</v>
      </c>
      <c r="X15" s="4" t="s">
        <v>76</v>
      </c>
      <c r="Y15" s="4" t="s">
        <v>36</v>
      </c>
    </row>
    <row r="16" s="4" customFormat="1" spans="1:25">
      <c r="A16" s="4" t="s">
        <v>77</v>
      </c>
      <c r="B16" s="4" t="s">
        <v>26</v>
      </c>
      <c r="C16" s="4" t="s">
        <v>27</v>
      </c>
      <c r="D16" s="4" t="s">
        <v>78</v>
      </c>
      <c r="E16" s="4" t="s">
        <v>79</v>
      </c>
      <c r="F16" s="6">
        <v>44639</v>
      </c>
      <c r="G16" s="6">
        <v>44640</v>
      </c>
      <c r="H16" s="4">
        <v>1</v>
      </c>
      <c r="I16" s="4">
        <v>1</v>
      </c>
      <c r="J16" s="4">
        <v>1</v>
      </c>
      <c r="K16" s="4" t="s">
        <v>30</v>
      </c>
      <c r="L16" s="4">
        <v>283</v>
      </c>
      <c r="M16" s="4">
        <v>283</v>
      </c>
      <c r="N16" s="4" t="s">
        <v>80</v>
      </c>
      <c r="O16" s="4" t="s">
        <v>60</v>
      </c>
      <c r="P16" s="4" t="s">
        <v>33</v>
      </c>
      <c r="Q16" s="4">
        <v>0</v>
      </c>
      <c r="R16" s="7">
        <v>44639</v>
      </c>
      <c r="S16" s="6">
        <v>44655</v>
      </c>
      <c r="T16" s="4" t="s">
        <v>34</v>
      </c>
      <c r="U16" s="4">
        <v>283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81</v>
      </c>
      <c r="B17" s="4" t="s">
        <v>26</v>
      </c>
      <c r="C17" s="4" t="s">
        <v>27</v>
      </c>
      <c r="D17" s="4" t="s">
        <v>82</v>
      </c>
      <c r="E17" s="4" t="s">
        <v>83</v>
      </c>
      <c r="F17" s="6">
        <v>44640</v>
      </c>
      <c r="G17" s="6">
        <v>44641</v>
      </c>
      <c r="H17" s="4">
        <v>1</v>
      </c>
      <c r="I17" s="4">
        <v>1</v>
      </c>
      <c r="J17" s="4">
        <v>1</v>
      </c>
      <c r="K17" s="4" t="s">
        <v>30</v>
      </c>
      <c r="L17" s="4">
        <v>535</v>
      </c>
      <c r="M17" s="4">
        <v>535</v>
      </c>
      <c r="N17" s="4" t="s">
        <v>84</v>
      </c>
      <c r="O17" s="4" t="s">
        <v>85</v>
      </c>
      <c r="P17" s="4" t="s">
        <v>33</v>
      </c>
      <c r="Q17" s="4">
        <v>0</v>
      </c>
      <c r="R17" s="7">
        <v>44640</v>
      </c>
      <c r="S17" s="6">
        <v>44656</v>
      </c>
      <c r="T17" s="4" t="s">
        <v>34</v>
      </c>
      <c r="U17" s="4">
        <v>535</v>
      </c>
      <c r="V17" s="4">
        <v>0</v>
      </c>
      <c r="W17" s="4">
        <v>0</v>
      </c>
      <c r="X17" s="4" t="s">
        <v>86</v>
      </c>
      <c r="Y17" s="4" t="s">
        <v>36</v>
      </c>
    </row>
    <row r="18" s="4" customFormat="1" spans="1:25">
      <c r="A18" s="4" t="s">
        <v>81</v>
      </c>
      <c r="B18" s="4" t="s">
        <v>26</v>
      </c>
      <c r="C18" s="4" t="s">
        <v>37</v>
      </c>
      <c r="D18" s="4" t="s">
        <v>82</v>
      </c>
      <c r="E18" s="4" t="s">
        <v>83</v>
      </c>
      <c r="F18" s="6">
        <v>44640</v>
      </c>
      <c r="G18" s="6">
        <v>44641</v>
      </c>
      <c r="H18" s="4">
        <v>1</v>
      </c>
      <c r="I18" s="4">
        <v>1</v>
      </c>
      <c r="J18" s="4">
        <v>1</v>
      </c>
      <c r="K18" s="4" t="s">
        <v>30</v>
      </c>
      <c r="L18" s="4">
        <v>-535</v>
      </c>
      <c r="M18" s="4">
        <v>-535</v>
      </c>
      <c r="N18" s="4" t="s">
        <v>84</v>
      </c>
      <c r="O18" s="4" t="s">
        <v>85</v>
      </c>
      <c r="P18" s="4" t="s">
        <v>33</v>
      </c>
      <c r="Q18" s="4">
        <v>0</v>
      </c>
      <c r="R18" s="7">
        <v>44640</v>
      </c>
      <c r="S18" s="6">
        <v>44656</v>
      </c>
      <c r="T18" s="4" t="s">
        <v>34</v>
      </c>
      <c r="U18" s="4">
        <v>-535</v>
      </c>
      <c r="V18" s="4">
        <v>0</v>
      </c>
      <c r="W18" s="4">
        <v>0</v>
      </c>
      <c r="X18" s="4" t="s">
        <v>86</v>
      </c>
      <c r="Y18" s="4" t="s">
        <v>36</v>
      </c>
    </row>
    <row r="19" s="4" customFormat="1" spans="1:25">
      <c r="A19" s="4" t="s">
        <v>87</v>
      </c>
      <c r="B19" s="4" t="s">
        <v>26</v>
      </c>
      <c r="C19" s="4" t="s">
        <v>27</v>
      </c>
      <c r="D19" s="4" t="s">
        <v>88</v>
      </c>
      <c r="E19" s="4" t="s">
        <v>89</v>
      </c>
      <c r="F19" s="6">
        <v>44640</v>
      </c>
      <c r="G19" s="6">
        <v>44641</v>
      </c>
      <c r="H19" s="4">
        <v>1</v>
      </c>
      <c r="I19" s="4">
        <v>1</v>
      </c>
      <c r="J19" s="4">
        <v>1</v>
      </c>
      <c r="K19" s="4" t="s">
        <v>30</v>
      </c>
      <c r="L19" s="4">
        <v>268.97</v>
      </c>
      <c r="M19" s="4">
        <v>268.97</v>
      </c>
      <c r="N19" s="4" t="s">
        <v>90</v>
      </c>
      <c r="O19" s="4" t="s">
        <v>85</v>
      </c>
      <c r="P19" s="4" t="s">
        <v>33</v>
      </c>
      <c r="Q19" s="4">
        <v>0</v>
      </c>
      <c r="R19" s="7">
        <v>44640</v>
      </c>
      <c r="S19" s="6">
        <v>44656</v>
      </c>
      <c r="T19" s="4" t="s">
        <v>34</v>
      </c>
      <c r="U19" s="4">
        <v>268.97</v>
      </c>
      <c r="V19" s="4">
        <v>0</v>
      </c>
      <c r="W19" s="4">
        <v>0</v>
      </c>
      <c r="X19" s="4" t="s">
        <v>91</v>
      </c>
      <c r="Y19" s="4" t="s">
        <v>36</v>
      </c>
    </row>
    <row r="20" s="4" customFormat="1" spans="1:25">
      <c r="A20" s="4" t="s">
        <v>87</v>
      </c>
      <c r="B20" s="4" t="s">
        <v>26</v>
      </c>
      <c r="C20" s="4" t="s">
        <v>37</v>
      </c>
      <c r="D20" s="4" t="s">
        <v>88</v>
      </c>
      <c r="E20" s="4" t="s">
        <v>89</v>
      </c>
      <c r="F20" s="6">
        <v>44640</v>
      </c>
      <c r="G20" s="6">
        <v>44641</v>
      </c>
      <c r="H20" s="4">
        <v>1</v>
      </c>
      <c r="I20" s="4">
        <v>1</v>
      </c>
      <c r="J20" s="4">
        <v>1</v>
      </c>
      <c r="K20" s="4" t="s">
        <v>30</v>
      </c>
      <c r="L20" s="4">
        <v>-268.97</v>
      </c>
      <c r="M20" s="4">
        <v>-268.97</v>
      </c>
      <c r="N20" s="4" t="s">
        <v>90</v>
      </c>
      <c r="O20" s="4" t="s">
        <v>85</v>
      </c>
      <c r="P20" s="4" t="s">
        <v>33</v>
      </c>
      <c r="Q20" s="4">
        <v>0</v>
      </c>
      <c r="R20" s="7">
        <v>44640</v>
      </c>
      <c r="S20" s="6">
        <v>44656</v>
      </c>
      <c r="T20" s="4" t="s">
        <v>34</v>
      </c>
      <c r="U20" s="4">
        <v>-268.97</v>
      </c>
      <c r="V20" s="4">
        <v>0</v>
      </c>
      <c r="W20" s="4">
        <v>0</v>
      </c>
      <c r="X20" s="4" t="s">
        <v>91</v>
      </c>
      <c r="Y20" s="4" t="s">
        <v>36</v>
      </c>
    </row>
    <row r="21" s="4" customFormat="1" spans="1:25">
      <c r="A21" s="4" t="s">
        <v>92</v>
      </c>
      <c r="B21" s="4" t="s">
        <v>26</v>
      </c>
      <c r="C21" s="4" t="s">
        <v>27</v>
      </c>
      <c r="D21" s="4" t="s">
        <v>93</v>
      </c>
      <c r="E21" s="4" t="s">
        <v>94</v>
      </c>
      <c r="F21" s="6">
        <v>44640</v>
      </c>
      <c r="G21" s="6">
        <v>44641</v>
      </c>
      <c r="H21" s="4">
        <v>1</v>
      </c>
      <c r="I21" s="4">
        <v>1</v>
      </c>
      <c r="J21" s="4">
        <v>1</v>
      </c>
      <c r="K21" s="4" t="s">
        <v>30</v>
      </c>
      <c r="L21" s="4">
        <v>263.16</v>
      </c>
      <c r="M21" s="4">
        <v>263.16</v>
      </c>
      <c r="N21" s="4" t="s">
        <v>95</v>
      </c>
      <c r="O21" s="4" t="s">
        <v>85</v>
      </c>
      <c r="P21" s="4" t="s">
        <v>33</v>
      </c>
      <c r="Q21" s="4">
        <v>0</v>
      </c>
      <c r="R21" s="7">
        <v>44640</v>
      </c>
      <c r="S21" s="6">
        <v>44656</v>
      </c>
      <c r="T21" s="4" t="s">
        <v>34</v>
      </c>
      <c r="U21" s="4">
        <v>263.16</v>
      </c>
      <c r="V21" s="4">
        <v>0</v>
      </c>
      <c r="W21" s="4">
        <v>0</v>
      </c>
      <c r="X21" s="4" t="s">
        <v>96</v>
      </c>
      <c r="Y21" s="4" t="s">
        <v>36</v>
      </c>
    </row>
    <row r="22" s="4" customFormat="1" spans="1:25">
      <c r="A22" s="4" t="s">
        <v>97</v>
      </c>
      <c r="B22" s="4" t="s">
        <v>26</v>
      </c>
      <c r="C22" s="4" t="s">
        <v>27</v>
      </c>
      <c r="D22" s="4" t="s">
        <v>48</v>
      </c>
      <c r="E22" s="4" t="s">
        <v>98</v>
      </c>
      <c r="F22" s="6">
        <v>44638</v>
      </c>
      <c r="G22" s="6">
        <v>44642</v>
      </c>
      <c r="H22" s="4">
        <v>1</v>
      </c>
      <c r="I22" s="4">
        <v>4</v>
      </c>
      <c r="J22" s="4">
        <v>4</v>
      </c>
      <c r="K22" s="4" t="s">
        <v>30</v>
      </c>
      <c r="L22" s="4">
        <v>1666</v>
      </c>
      <c r="M22" s="4">
        <v>1666</v>
      </c>
      <c r="N22" s="4" t="s">
        <v>99</v>
      </c>
      <c r="O22" s="4" t="s">
        <v>100</v>
      </c>
      <c r="P22" s="4" t="s">
        <v>33</v>
      </c>
      <c r="Q22" s="4">
        <v>0</v>
      </c>
      <c r="R22" s="7">
        <v>44635</v>
      </c>
      <c r="S22" s="6">
        <v>44657</v>
      </c>
      <c r="T22" s="4" t="s">
        <v>34</v>
      </c>
      <c r="U22" s="4">
        <v>1666</v>
      </c>
      <c r="V22" s="4">
        <v>0</v>
      </c>
      <c r="W22" s="4">
        <v>0</v>
      </c>
      <c r="X22" s="4" t="s">
        <v>36</v>
      </c>
      <c r="Y22" s="4" t="s">
        <v>101</v>
      </c>
    </row>
    <row r="23" s="4" customFormat="1" spans="1:25">
      <c r="A23" s="4" t="s">
        <v>102</v>
      </c>
      <c r="B23" s="4" t="s">
        <v>26</v>
      </c>
      <c r="C23" s="4" t="s">
        <v>27</v>
      </c>
      <c r="D23" s="4" t="s">
        <v>69</v>
      </c>
      <c r="E23" s="4" t="s">
        <v>103</v>
      </c>
      <c r="F23" s="6">
        <v>44641</v>
      </c>
      <c r="G23" s="6">
        <v>44642</v>
      </c>
      <c r="H23" s="4">
        <v>1</v>
      </c>
      <c r="I23" s="4">
        <v>1</v>
      </c>
      <c r="J23" s="4">
        <v>1</v>
      </c>
      <c r="K23" s="4" t="s">
        <v>30</v>
      </c>
      <c r="L23" s="4">
        <v>294.75</v>
      </c>
      <c r="M23" s="4">
        <v>294.75</v>
      </c>
      <c r="N23" s="4" t="s">
        <v>104</v>
      </c>
      <c r="O23" s="4" t="s">
        <v>100</v>
      </c>
      <c r="P23" s="4" t="s">
        <v>33</v>
      </c>
      <c r="Q23" s="4">
        <v>0</v>
      </c>
      <c r="R23" s="7">
        <v>44641</v>
      </c>
      <c r="S23" s="6">
        <v>44657</v>
      </c>
      <c r="T23" s="4" t="s">
        <v>34</v>
      </c>
      <c r="U23" s="4">
        <v>294.75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105</v>
      </c>
      <c r="B24" s="4" t="s">
        <v>26</v>
      </c>
      <c r="C24" s="4" t="s">
        <v>27</v>
      </c>
      <c r="D24" s="4" t="s">
        <v>48</v>
      </c>
      <c r="E24" s="4" t="s">
        <v>53</v>
      </c>
      <c r="F24" s="6">
        <v>44641</v>
      </c>
      <c r="G24" s="6">
        <v>44642</v>
      </c>
      <c r="H24" s="4">
        <v>1</v>
      </c>
      <c r="I24" s="4">
        <v>1</v>
      </c>
      <c r="J24" s="4">
        <v>1</v>
      </c>
      <c r="K24" s="4" t="s">
        <v>30</v>
      </c>
      <c r="L24" s="4">
        <v>329.4</v>
      </c>
      <c r="M24" s="4">
        <v>329.4</v>
      </c>
      <c r="N24" s="4" t="s">
        <v>106</v>
      </c>
      <c r="O24" s="4" t="s">
        <v>100</v>
      </c>
      <c r="P24" s="4" t="s">
        <v>33</v>
      </c>
      <c r="Q24" s="4">
        <v>0</v>
      </c>
      <c r="R24" s="7">
        <v>44641</v>
      </c>
      <c r="S24" s="6">
        <v>44657</v>
      </c>
      <c r="T24" s="4" t="s">
        <v>34</v>
      </c>
      <c r="U24" s="4">
        <v>329.4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105</v>
      </c>
      <c r="B25" s="4" t="s">
        <v>26</v>
      </c>
      <c r="C25" s="4" t="s">
        <v>37</v>
      </c>
      <c r="D25" s="4" t="s">
        <v>48</v>
      </c>
      <c r="E25" s="4" t="s">
        <v>53</v>
      </c>
      <c r="F25" s="6">
        <v>44641</v>
      </c>
      <c r="G25" s="6">
        <v>44642</v>
      </c>
      <c r="H25" s="4">
        <v>1</v>
      </c>
      <c r="I25" s="4">
        <v>1</v>
      </c>
      <c r="J25" s="4">
        <v>1</v>
      </c>
      <c r="K25" s="4" t="s">
        <v>30</v>
      </c>
      <c r="L25" s="4">
        <v>-329.4</v>
      </c>
      <c r="M25" s="4">
        <v>-329.4</v>
      </c>
      <c r="N25" s="4" t="s">
        <v>106</v>
      </c>
      <c r="O25" s="4" t="s">
        <v>100</v>
      </c>
      <c r="P25" s="4" t="s">
        <v>33</v>
      </c>
      <c r="Q25" s="4">
        <v>0</v>
      </c>
      <c r="R25" s="7">
        <v>44641</v>
      </c>
      <c r="S25" s="6">
        <v>44657</v>
      </c>
      <c r="T25" s="4" t="s">
        <v>34</v>
      </c>
      <c r="U25" s="4">
        <v>-329.4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107</v>
      </c>
      <c r="B26" s="4" t="s">
        <v>26</v>
      </c>
      <c r="C26" s="4" t="s">
        <v>27</v>
      </c>
      <c r="D26" s="4" t="s">
        <v>108</v>
      </c>
      <c r="E26" s="4" t="s">
        <v>109</v>
      </c>
      <c r="F26" s="6">
        <v>44641</v>
      </c>
      <c r="G26" s="6">
        <v>44642</v>
      </c>
      <c r="H26" s="4">
        <v>1</v>
      </c>
      <c r="I26" s="4">
        <v>1</v>
      </c>
      <c r="J26" s="4">
        <v>1</v>
      </c>
      <c r="K26" s="4" t="s">
        <v>30</v>
      </c>
      <c r="L26" s="4">
        <v>360.22</v>
      </c>
      <c r="M26" s="4">
        <v>360.22</v>
      </c>
      <c r="N26" s="4" t="s">
        <v>110</v>
      </c>
      <c r="O26" s="4" t="s">
        <v>100</v>
      </c>
      <c r="P26" s="4" t="s">
        <v>33</v>
      </c>
      <c r="Q26" s="4">
        <v>0</v>
      </c>
      <c r="R26" s="7">
        <v>44641</v>
      </c>
      <c r="S26" s="6">
        <v>44657</v>
      </c>
      <c r="T26" s="4" t="s">
        <v>34</v>
      </c>
      <c r="U26" s="4">
        <v>360.22</v>
      </c>
      <c r="V26" s="4">
        <v>0</v>
      </c>
      <c r="W26" s="4">
        <v>0</v>
      </c>
      <c r="X26" s="4" t="s">
        <v>111</v>
      </c>
      <c r="Y26" s="4" t="s">
        <v>112</v>
      </c>
    </row>
    <row r="27" s="4" customFormat="1" spans="1:25">
      <c r="A27" s="4" t="s">
        <v>113</v>
      </c>
      <c r="B27" s="4" t="s">
        <v>26</v>
      </c>
      <c r="C27" s="4" t="s">
        <v>114</v>
      </c>
      <c r="D27" s="4" t="s">
        <v>115</v>
      </c>
      <c r="E27" s="4" t="s">
        <v>116</v>
      </c>
      <c r="F27" s="6">
        <v>44610</v>
      </c>
      <c r="G27" s="6">
        <v>44612</v>
      </c>
      <c r="H27" s="4">
        <v>1</v>
      </c>
      <c r="I27" s="4">
        <v>2</v>
      </c>
      <c r="J27" s="4">
        <v>2</v>
      </c>
      <c r="K27" s="4" t="s">
        <v>30</v>
      </c>
      <c r="L27" s="4">
        <v>469.65</v>
      </c>
      <c r="M27" s="4">
        <v>469.65</v>
      </c>
      <c r="N27" s="4" t="s">
        <v>117</v>
      </c>
      <c r="O27" s="4" t="s">
        <v>100</v>
      </c>
      <c r="P27" s="4" t="s">
        <v>33</v>
      </c>
      <c r="Q27" s="4">
        <v>0</v>
      </c>
      <c r="R27" s="7">
        <v>44610.9355324074</v>
      </c>
      <c r="S27" s="6">
        <v>44657</v>
      </c>
      <c r="T27" s="4" t="s">
        <v>34</v>
      </c>
      <c r="U27" s="4">
        <v>469.65</v>
      </c>
      <c r="V27" s="4">
        <v>0</v>
      </c>
      <c r="W27" s="4">
        <v>0</v>
      </c>
      <c r="X27" s="4" t="s">
        <v>118</v>
      </c>
      <c r="Y2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0"/>
  <sheetViews>
    <sheetView tabSelected="1" workbookViewId="0">
      <selection activeCell="D33" sqref="D3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</v>
      </c>
    </row>
    <row r="2" s="4" customFormat="1" hidden="1" spans="1:9">
      <c r="A2" s="5">
        <v>17422744696</v>
      </c>
      <c r="B2" s="6">
        <v>44622</v>
      </c>
      <c r="C2" s="6">
        <v>44639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17666000019</v>
      </c>
      <c r="B3" s="6">
        <v>44638</v>
      </c>
      <c r="C3" s="6">
        <v>44639</v>
      </c>
      <c r="D3" s="4">
        <v>0</v>
      </c>
      <c r="E3" s="4" t="str">
        <f>VLOOKUP(A3,HOP!A:L,12,0)</f>
        <v>0.00</v>
      </c>
      <c r="F3" s="4" t="str">
        <f>VLOOKUP(A3,HOP!A:C,3,0)</f>
        <v>2470842</v>
      </c>
      <c r="G3" s="4">
        <f t="shared" ref="G3:G20" si="0">D3-E3</f>
        <v>0</v>
      </c>
      <c r="H3" s="4" t="str">
        <f t="shared" ref="H3:H20" si="1">$H$1&amp;F3</f>
        <v>，2470842</v>
      </c>
      <c r="I3" s="4" t="str">
        <f>VLOOKUP(A3,HOP!A:U,21,0)</f>
        <v>直采</v>
      </c>
    </row>
    <row r="4" s="4" customFormat="1" spans="1:9">
      <c r="A4" s="5">
        <v>17669159757</v>
      </c>
      <c r="B4" s="6">
        <v>44638</v>
      </c>
      <c r="C4" s="6">
        <v>44639</v>
      </c>
      <c r="D4" s="4">
        <v>920</v>
      </c>
      <c r="E4" s="4" t="str">
        <f>VLOOKUP(A4,HOP!A:L,12,0)</f>
        <v>920.00</v>
      </c>
      <c r="F4" s="4" t="str">
        <f>VLOOKUP(A4,HOP!A:C,3,0)</f>
        <v>2472655</v>
      </c>
      <c r="G4" s="4">
        <f t="shared" si="0"/>
        <v>0</v>
      </c>
      <c r="H4" s="4" t="str">
        <f t="shared" si="1"/>
        <v>，2472655</v>
      </c>
      <c r="I4" s="4" t="str">
        <f>VLOOKUP(A4,HOP!A:U,21,0)</f>
        <v>直采</v>
      </c>
    </row>
    <row r="5" s="4" customFormat="1" hidden="1" spans="1:10">
      <c r="A5" s="5">
        <v>17677020526</v>
      </c>
      <c r="B5" s="6">
        <v>44638</v>
      </c>
      <c r="C5" s="6">
        <v>44639</v>
      </c>
      <c r="D5" s="4">
        <v>625.6</v>
      </c>
      <c r="E5" s="4">
        <v>625.6</v>
      </c>
      <c r="F5" s="8" t="s">
        <v>120</v>
      </c>
      <c r="G5" s="4">
        <f t="shared" si="0"/>
        <v>0</v>
      </c>
      <c r="H5" s="4" t="str">
        <f t="shared" si="1"/>
        <v>，202203182145460022</v>
      </c>
      <c r="I5" s="4" t="e">
        <f>VLOOKUP(A5,HOP!A:U,21,0)</f>
        <v>#N/A</v>
      </c>
      <c r="J5" s="4">
        <v>3.18</v>
      </c>
    </row>
    <row r="6" s="4" customFormat="1" hidden="1" spans="1:10">
      <c r="A6" s="5">
        <v>17677215179</v>
      </c>
      <c r="B6" s="6">
        <v>44638</v>
      </c>
      <c r="C6" s="6">
        <v>44639</v>
      </c>
      <c r="D6" s="4">
        <v>625.6</v>
      </c>
      <c r="E6" s="4">
        <v>625.6</v>
      </c>
      <c r="F6" s="8" t="s">
        <v>121</v>
      </c>
      <c r="G6" s="4">
        <f t="shared" si="0"/>
        <v>0</v>
      </c>
      <c r="H6" s="4" t="str">
        <f t="shared" si="1"/>
        <v>，202203182204360022</v>
      </c>
      <c r="I6" s="4" t="e">
        <f>VLOOKUP(A6,HOP!A:U,21,0)</f>
        <v>#N/A</v>
      </c>
      <c r="J6" s="4">
        <v>3.18</v>
      </c>
    </row>
    <row r="7" s="4" customFormat="1" hidden="1" spans="1:9">
      <c r="A7" s="5">
        <v>17499416960</v>
      </c>
      <c r="B7" s="6">
        <v>44639</v>
      </c>
      <c r="C7" s="6">
        <v>44640</v>
      </c>
      <c r="D7" s="4">
        <v>0</v>
      </c>
      <c r="E7" s="4" t="str">
        <f>VLOOKUP(A7,HOP!A:L,12,0)</f>
        <v>0.00</v>
      </c>
      <c r="F7" s="4" t="str">
        <f>VLOOKUP(A7,HOP!A:C,3,0)</f>
        <v>2435872</v>
      </c>
      <c r="G7" s="4">
        <f t="shared" si="0"/>
        <v>0</v>
      </c>
      <c r="H7" s="4" t="str">
        <f t="shared" si="1"/>
        <v>，2435872</v>
      </c>
      <c r="I7" s="4" t="str">
        <f>VLOOKUP(A7,HOP!A:U,21,0)</f>
        <v>直采</v>
      </c>
    </row>
    <row r="8" s="4" customFormat="1" hidden="1" spans="1:9">
      <c r="A8" s="5">
        <v>17678141223</v>
      </c>
      <c r="B8" s="6">
        <v>44639</v>
      </c>
      <c r="C8" s="6">
        <v>44640</v>
      </c>
      <c r="D8" s="4">
        <v>0</v>
      </c>
      <c r="E8" s="4" t="str">
        <f>VLOOKUP(A8,HOP!A:L,12,0)</f>
        <v>0.00</v>
      </c>
      <c r="F8" s="4" t="str">
        <f>VLOOKUP(A8,HOP!A:C,3,0)</f>
        <v>2473913</v>
      </c>
      <c r="G8" s="4">
        <f t="shared" si="0"/>
        <v>0</v>
      </c>
      <c r="H8" s="4" t="str">
        <f t="shared" si="1"/>
        <v>，2473913</v>
      </c>
      <c r="I8" s="4" t="str">
        <f>VLOOKUP(A8,HOP!A:U,21,0)</f>
        <v>直采</v>
      </c>
    </row>
    <row r="9" s="4" customFormat="1" hidden="1" spans="1:10">
      <c r="A9" s="5">
        <v>17678436664</v>
      </c>
      <c r="B9" s="6">
        <v>44639</v>
      </c>
      <c r="C9" s="6">
        <v>44640</v>
      </c>
      <c r="D9" s="4">
        <v>331.2</v>
      </c>
      <c r="E9" s="4">
        <v>331.2</v>
      </c>
      <c r="F9" s="8" t="s">
        <v>122</v>
      </c>
      <c r="G9" s="4">
        <f t="shared" si="0"/>
        <v>0</v>
      </c>
      <c r="H9" s="4" t="str">
        <f t="shared" si="1"/>
        <v>，202203191301010025</v>
      </c>
      <c r="I9" s="4" t="e">
        <f>VLOOKUP(A9,HOP!A:U,21,0)</f>
        <v>#N/A</v>
      </c>
      <c r="J9" s="4">
        <v>3.19</v>
      </c>
    </row>
    <row r="10" s="4" customFormat="1" hidden="1" spans="1:10">
      <c r="A10" s="5">
        <v>17678673179</v>
      </c>
      <c r="B10" s="6">
        <v>44639</v>
      </c>
      <c r="C10" s="6">
        <v>44640</v>
      </c>
      <c r="D10" s="4">
        <v>288</v>
      </c>
      <c r="E10" s="4">
        <v>288</v>
      </c>
      <c r="F10" s="8" t="s">
        <v>123</v>
      </c>
      <c r="G10" s="4">
        <f t="shared" si="0"/>
        <v>0</v>
      </c>
      <c r="H10" s="4" t="str">
        <f t="shared" si="1"/>
        <v>，202203191454170025</v>
      </c>
      <c r="I10" s="4" t="e">
        <f>VLOOKUP(A10,HOP!A:U,21,0)</f>
        <v>#N/A</v>
      </c>
      <c r="J10" s="4">
        <v>3.19</v>
      </c>
    </row>
    <row r="11" s="4" customFormat="1" spans="1:9">
      <c r="A11" s="5">
        <v>17678841395</v>
      </c>
      <c r="B11" s="6">
        <v>44639</v>
      </c>
      <c r="C11" s="6">
        <v>44640</v>
      </c>
      <c r="D11" s="4">
        <v>398.95</v>
      </c>
      <c r="E11" s="4" t="str">
        <f>VLOOKUP(A11,HOP!A:L,12,0)</f>
        <v>398.95</v>
      </c>
      <c r="F11" s="4" t="str">
        <f>VLOOKUP(A11,HOP!A:C,3,0)</f>
        <v>2474333</v>
      </c>
      <c r="G11" s="4">
        <f t="shared" si="0"/>
        <v>0</v>
      </c>
      <c r="H11" s="4" t="str">
        <f t="shared" si="1"/>
        <v>，2474333</v>
      </c>
      <c r="I11" s="4" t="str">
        <f>VLOOKUP(A11,HOP!A:U,21,0)</f>
        <v>直连</v>
      </c>
    </row>
    <row r="12" s="4" customFormat="1" spans="1:9">
      <c r="A12" s="5">
        <v>17679184684</v>
      </c>
      <c r="B12" s="6">
        <v>44639</v>
      </c>
      <c r="C12" s="6">
        <v>44640</v>
      </c>
      <c r="D12" s="4">
        <v>283</v>
      </c>
      <c r="E12" s="4" t="str">
        <f>VLOOKUP(A12,HOP!A:L,12,0)</f>
        <v>283.00</v>
      </c>
      <c r="F12" s="4" t="str">
        <f>VLOOKUP(A12,HOP!A:C,3,0)</f>
        <v>2474546</v>
      </c>
      <c r="G12" s="4">
        <f t="shared" si="0"/>
        <v>0</v>
      </c>
      <c r="H12" s="4" t="str">
        <f t="shared" si="1"/>
        <v>，2474546</v>
      </c>
      <c r="I12" s="4" t="str">
        <f>VLOOKUP(A12,HOP!A:U,21,0)</f>
        <v>直采</v>
      </c>
    </row>
    <row r="13" s="4" customFormat="1" hidden="1" spans="1:9">
      <c r="A13" s="5">
        <v>17686901236</v>
      </c>
      <c r="B13" s="6">
        <v>44640</v>
      </c>
      <c r="C13" s="6">
        <v>44641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17687582833</v>
      </c>
      <c r="B14" s="6">
        <v>44640</v>
      </c>
      <c r="C14" s="6">
        <v>44641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17688352774</v>
      </c>
      <c r="B15" s="6">
        <v>44640</v>
      </c>
      <c r="C15" s="6">
        <v>44641</v>
      </c>
      <c r="D15" s="4">
        <v>263.16</v>
      </c>
      <c r="E15" s="4" t="str">
        <f>VLOOKUP(A15,HOP!A:L,12,0)</f>
        <v>263.16</v>
      </c>
      <c r="F15" s="4" t="str">
        <f>VLOOKUP(A15,HOP!A:C,3,0)</f>
        <v>2475921</v>
      </c>
      <c r="G15" s="4">
        <f t="shared" si="0"/>
        <v>0</v>
      </c>
      <c r="H15" s="4" t="str">
        <f t="shared" si="1"/>
        <v>，2475921</v>
      </c>
      <c r="I15" s="4" t="str">
        <f>VLOOKUP(A15,HOP!A:U,21,0)</f>
        <v>直采</v>
      </c>
    </row>
    <row r="16" s="4" customFormat="1" hidden="1" spans="1:10">
      <c r="A16" s="5">
        <v>17649766565</v>
      </c>
      <c r="B16" s="6">
        <v>44638</v>
      </c>
      <c r="C16" s="6">
        <v>44642</v>
      </c>
      <c r="D16" s="4">
        <v>1666</v>
      </c>
      <c r="E16" s="4">
        <v>1666</v>
      </c>
      <c r="F16" s="8" t="s">
        <v>124</v>
      </c>
      <c r="G16" s="4">
        <f t="shared" si="0"/>
        <v>0</v>
      </c>
      <c r="H16" s="4" t="str">
        <f t="shared" si="1"/>
        <v>，202203151049210020</v>
      </c>
      <c r="I16" s="4" t="e">
        <f>VLOOKUP(A16,HOP!A:U,21,0)</f>
        <v>#N/A</v>
      </c>
      <c r="J16" s="4">
        <v>3.15</v>
      </c>
    </row>
    <row r="17" s="4" customFormat="1" hidden="1" spans="1:11">
      <c r="A17" s="5">
        <v>17689629273</v>
      </c>
      <c r="B17" s="6">
        <v>44641</v>
      </c>
      <c r="C17" s="6">
        <v>44642</v>
      </c>
      <c r="D17" s="4">
        <v>294.75</v>
      </c>
      <c r="E17" s="4">
        <v>294.75</v>
      </c>
      <c r="F17" s="8" t="s">
        <v>125</v>
      </c>
      <c r="G17" s="4">
        <f t="shared" si="0"/>
        <v>0</v>
      </c>
      <c r="H17" s="4" t="str">
        <f t="shared" si="1"/>
        <v>，202203211415420022</v>
      </c>
      <c r="I17" s="4" t="e">
        <f>VLOOKUP(A17,HOP!A:U,21,0)</f>
        <v>#N/A</v>
      </c>
      <c r="J17" s="4">
        <v>3.21</v>
      </c>
      <c r="K17" s="4" t="s">
        <v>126</v>
      </c>
    </row>
    <row r="18" s="4" customFormat="1" hidden="1" spans="1:9">
      <c r="A18" s="5">
        <v>17689629108</v>
      </c>
      <c r="B18" s="6">
        <v>44641</v>
      </c>
      <c r="C18" s="6">
        <v>44642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17690751067</v>
      </c>
      <c r="B19" s="6">
        <v>44641</v>
      </c>
      <c r="C19" s="6">
        <v>44642</v>
      </c>
      <c r="D19" s="4">
        <v>360.22</v>
      </c>
      <c r="E19" s="4" t="str">
        <f>VLOOKUP(A19,HOP!A:L,12,0)</f>
        <v>360.22</v>
      </c>
      <c r="F19" s="4" t="str">
        <f>VLOOKUP(A19,HOP!A:C,3,0)</f>
        <v>2477380</v>
      </c>
      <c r="G19" s="4">
        <f t="shared" si="0"/>
        <v>0</v>
      </c>
      <c r="H19" s="4" t="str">
        <f t="shared" si="1"/>
        <v>，2477380</v>
      </c>
      <c r="I19" s="4" t="str">
        <f>VLOOKUP(A19,HOP!A:U,21,0)</f>
        <v>直采</v>
      </c>
    </row>
    <row r="20" s="4" customFormat="1" spans="1:9">
      <c r="A20" s="5">
        <v>17414741565</v>
      </c>
      <c r="B20" s="6">
        <v>44610</v>
      </c>
      <c r="C20" s="6">
        <v>44612</v>
      </c>
      <c r="D20" s="4">
        <v>469.65</v>
      </c>
      <c r="E20" s="4">
        <v>469.65</v>
      </c>
      <c r="F20" s="4">
        <v>2423611</v>
      </c>
      <c r="G20" s="4">
        <f t="shared" si="0"/>
        <v>0</v>
      </c>
      <c r="H20" s="4" t="str">
        <f t="shared" si="1"/>
        <v>，2423611</v>
      </c>
      <c r="I20" s="4" t="s">
        <v>127</v>
      </c>
    </row>
    <row r="22" spans="4:4">
      <c r="D22" s="4">
        <f>SUM(D2:D21)</f>
        <v>6526.13</v>
      </c>
    </row>
    <row r="26" spans="1:6">
      <c r="A26" s="4" t="s">
        <v>128</v>
      </c>
      <c r="E26" s="4">
        <v>1826.38</v>
      </c>
      <c r="F26" s="4">
        <v>2242.11</v>
      </c>
    </row>
    <row r="27" spans="1:6">
      <c r="A27" s="4" t="s">
        <v>129</v>
      </c>
      <c r="E27" s="4">
        <v>868.6</v>
      </c>
      <c r="F27" s="4">
        <v>1066.31</v>
      </c>
    </row>
    <row r="28" spans="1:6">
      <c r="A28" s="4" t="s">
        <v>130</v>
      </c>
      <c r="E28" s="4">
        <v>3831.15</v>
      </c>
      <c r="F28" s="4">
        <v>4703.2</v>
      </c>
    </row>
    <row r="29" spans="1:6">
      <c r="A29" s="4" t="s">
        <v>131</v>
      </c>
      <c r="E29" s="4">
        <f>SUBTOTAL(9,E26:E28)</f>
        <v>6526.13</v>
      </c>
      <c r="F29" s="4">
        <f>SUBTOTAL(9,F26:F28)</f>
        <v>8011.62</v>
      </c>
    </row>
    <row r="30" spans="1:1">
      <c r="A30" s="4" t="s">
        <v>132</v>
      </c>
    </row>
  </sheetData>
  <autoFilter ref="A1:X20">
    <filterColumn colId="3">
      <filters>
        <filter val="920"/>
        <filter val="331.2"/>
        <filter val="360.22"/>
        <filter val="283"/>
        <filter val="294.75"/>
        <filter val="398.95"/>
        <filter val="469.65"/>
        <filter val="1666"/>
        <filter val="625.6"/>
        <filter val="263.16"/>
        <filter val="288"/>
      </filters>
    </filterColumn>
    <filterColumn colId="8">
      <customFilters>
        <customFilter operator="equal" val="直采"/>
        <customFilter operator="equal" val="直连"/>
      </custom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F36" sqref="F3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133</v>
      </c>
      <c r="B1" s="2" t="s">
        <v>134</v>
      </c>
      <c r="C1" s="2" t="s">
        <v>135</v>
      </c>
      <c r="D1" s="2" t="s">
        <v>136</v>
      </c>
      <c r="E1" s="2" t="s">
        <v>13</v>
      </c>
      <c r="F1" s="2" t="s">
        <v>5</v>
      </c>
      <c r="G1" s="2" t="s">
        <v>6</v>
      </c>
      <c r="H1" s="2" t="s">
        <v>137</v>
      </c>
      <c r="I1" s="2" t="s">
        <v>138</v>
      </c>
      <c r="J1" s="2" t="s">
        <v>139</v>
      </c>
      <c r="K1" s="2" t="s">
        <v>140</v>
      </c>
      <c r="L1" s="2" t="s">
        <v>141</v>
      </c>
      <c r="M1" s="2" t="s">
        <v>142</v>
      </c>
      <c r="N1" s="2" t="s">
        <v>143</v>
      </c>
      <c r="O1" s="2" t="s">
        <v>144</v>
      </c>
      <c r="P1" s="2" t="s">
        <v>145</v>
      </c>
      <c r="Q1" s="2" t="s">
        <v>146</v>
      </c>
      <c r="R1" s="2" t="s">
        <v>147</v>
      </c>
      <c r="S1" s="2" t="s">
        <v>148</v>
      </c>
      <c r="T1" s="2" t="s">
        <v>149</v>
      </c>
      <c r="U1" s="2" t="s">
        <v>150</v>
      </c>
    </row>
    <row r="2" s="1" customFormat="1" spans="1:21">
      <c r="A2" s="3">
        <v>17690751067</v>
      </c>
      <c r="B2" s="1" t="s">
        <v>151</v>
      </c>
      <c r="C2" s="1" t="s">
        <v>152</v>
      </c>
      <c r="D2" s="1" t="s">
        <v>153</v>
      </c>
      <c r="E2" s="1" t="s">
        <v>110</v>
      </c>
      <c r="F2" s="1" t="s">
        <v>151</v>
      </c>
      <c r="G2" s="1" t="s">
        <v>154</v>
      </c>
      <c r="H2" s="1" t="s">
        <v>155</v>
      </c>
      <c r="I2" s="1" t="s">
        <v>156</v>
      </c>
      <c r="J2" s="1" t="s">
        <v>157</v>
      </c>
      <c r="K2" s="1" t="s">
        <v>156</v>
      </c>
      <c r="L2" s="1" t="s">
        <v>156</v>
      </c>
      <c r="M2" s="1" t="s">
        <v>158</v>
      </c>
      <c r="N2" s="1" t="s">
        <v>158</v>
      </c>
      <c r="O2" s="1" t="s">
        <v>159</v>
      </c>
      <c r="P2" s="1" t="s">
        <v>160</v>
      </c>
      <c r="Q2" s="1" t="s">
        <v>161</v>
      </c>
      <c r="R2" s="1" t="s">
        <v>162</v>
      </c>
      <c r="S2" s="1" t="s">
        <v>163</v>
      </c>
      <c r="T2" s="1" t="s">
        <v>164</v>
      </c>
      <c r="U2" s="1" t="s">
        <v>165</v>
      </c>
    </row>
    <row r="3" s="1" customFormat="1" spans="1:21">
      <c r="A3" s="3">
        <v>17688352774</v>
      </c>
      <c r="B3" s="1" t="s">
        <v>166</v>
      </c>
      <c r="C3" s="1" t="s">
        <v>167</v>
      </c>
      <c r="D3" s="1" t="s">
        <v>168</v>
      </c>
      <c r="E3" s="1" t="s">
        <v>95</v>
      </c>
      <c r="F3" s="1" t="s">
        <v>166</v>
      </c>
      <c r="G3" s="1" t="s">
        <v>151</v>
      </c>
      <c r="H3" s="1" t="s">
        <v>155</v>
      </c>
      <c r="I3" s="1" t="s">
        <v>169</v>
      </c>
      <c r="J3" s="1" t="s">
        <v>157</v>
      </c>
      <c r="K3" s="1" t="s">
        <v>169</v>
      </c>
      <c r="L3" s="1" t="s">
        <v>169</v>
      </c>
      <c r="M3" s="1" t="s">
        <v>158</v>
      </c>
      <c r="N3" s="1" t="s">
        <v>158</v>
      </c>
      <c r="O3" s="1" t="s">
        <v>159</v>
      </c>
      <c r="P3" s="1" t="s">
        <v>160</v>
      </c>
      <c r="Q3" s="1" t="s">
        <v>161</v>
      </c>
      <c r="R3" s="1" t="s">
        <v>170</v>
      </c>
      <c r="S3" s="1" t="s">
        <v>163</v>
      </c>
      <c r="T3" s="1" t="s">
        <v>164</v>
      </c>
      <c r="U3" s="1" t="s">
        <v>165</v>
      </c>
    </row>
    <row r="4" s="1" customFormat="1" spans="1:21">
      <c r="A4" s="3">
        <v>17679184684</v>
      </c>
      <c r="B4" s="1" t="s">
        <v>171</v>
      </c>
      <c r="C4" s="1" t="s">
        <v>172</v>
      </c>
      <c r="D4" s="1" t="s">
        <v>173</v>
      </c>
      <c r="E4" s="1" t="s">
        <v>80</v>
      </c>
      <c r="F4" s="1" t="s">
        <v>171</v>
      </c>
      <c r="G4" s="1" t="s">
        <v>166</v>
      </c>
      <c r="H4" s="1" t="s">
        <v>155</v>
      </c>
      <c r="I4" s="1" t="s">
        <v>174</v>
      </c>
      <c r="J4" s="1" t="s">
        <v>157</v>
      </c>
      <c r="K4" s="1" t="s">
        <v>174</v>
      </c>
      <c r="L4" s="1" t="s">
        <v>174</v>
      </c>
      <c r="M4" s="1" t="s">
        <v>158</v>
      </c>
      <c r="N4" s="1" t="s">
        <v>158</v>
      </c>
      <c r="O4" s="1" t="s">
        <v>159</v>
      </c>
      <c r="P4" s="1" t="s">
        <v>160</v>
      </c>
      <c r="Q4" s="1" t="s">
        <v>161</v>
      </c>
      <c r="R4" s="1" t="s">
        <v>175</v>
      </c>
      <c r="S4" s="1" t="s">
        <v>163</v>
      </c>
      <c r="T4" s="1" t="s">
        <v>164</v>
      </c>
      <c r="U4" s="1" t="s">
        <v>165</v>
      </c>
    </row>
    <row r="5" s="1" customFormat="1" spans="1:21">
      <c r="A5" s="3">
        <v>17678841395</v>
      </c>
      <c r="B5" s="1" t="s">
        <v>171</v>
      </c>
      <c r="C5" s="1" t="s">
        <v>176</v>
      </c>
      <c r="D5" s="1" t="s">
        <v>177</v>
      </c>
      <c r="E5" s="1" t="s">
        <v>75</v>
      </c>
      <c r="F5" s="1" t="s">
        <v>171</v>
      </c>
      <c r="G5" s="1" t="s">
        <v>166</v>
      </c>
      <c r="H5" s="1" t="s">
        <v>155</v>
      </c>
      <c r="I5" s="1" t="s">
        <v>178</v>
      </c>
      <c r="J5" s="1" t="s">
        <v>157</v>
      </c>
      <c r="K5" s="1" t="s">
        <v>178</v>
      </c>
      <c r="L5" s="1" t="s">
        <v>178</v>
      </c>
      <c r="M5" s="1" t="s">
        <v>158</v>
      </c>
      <c r="N5" s="1" t="s">
        <v>158</v>
      </c>
      <c r="O5" s="1" t="s">
        <v>159</v>
      </c>
      <c r="P5" s="1" t="s">
        <v>160</v>
      </c>
      <c r="Q5" s="1" t="s">
        <v>161</v>
      </c>
      <c r="R5" s="1" t="s">
        <v>179</v>
      </c>
      <c r="S5" s="1" t="s">
        <v>163</v>
      </c>
      <c r="T5" s="1" t="s">
        <v>164</v>
      </c>
      <c r="U5" s="1" t="s">
        <v>127</v>
      </c>
    </row>
    <row r="6" s="1" customFormat="1" spans="1:21">
      <c r="A6" s="3">
        <v>17678141223</v>
      </c>
      <c r="B6" s="1" t="s">
        <v>171</v>
      </c>
      <c r="C6" s="1" t="s">
        <v>180</v>
      </c>
      <c r="D6" s="1" t="s">
        <v>181</v>
      </c>
      <c r="E6" s="1" t="s">
        <v>64</v>
      </c>
      <c r="F6" s="1" t="s">
        <v>171</v>
      </c>
      <c r="G6" s="1" t="s">
        <v>166</v>
      </c>
      <c r="H6" s="1" t="s">
        <v>155</v>
      </c>
      <c r="I6" s="1" t="s">
        <v>182</v>
      </c>
      <c r="J6" s="1" t="s">
        <v>157</v>
      </c>
      <c r="K6" s="1" t="s">
        <v>182</v>
      </c>
      <c r="L6" s="1" t="s">
        <v>159</v>
      </c>
      <c r="M6" s="1" t="s">
        <v>183</v>
      </c>
      <c r="N6" s="1" t="s">
        <v>183</v>
      </c>
      <c r="O6" s="1" t="s">
        <v>159</v>
      </c>
      <c r="P6" s="1" t="s">
        <v>160</v>
      </c>
      <c r="Q6" s="1" t="s">
        <v>161</v>
      </c>
      <c r="R6" s="1" t="s">
        <v>184</v>
      </c>
      <c r="S6" s="1" t="s">
        <v>163</v>
      </c>
      <c r="T6" s="1" t="s">
        <v>164</v>
      </c>
      <c r="U6" s="1" t="s">
        <v>165</v>
      </c>
    </row>
    <row r="7" s="1" customFormat="1" spans="1:21">
      <c r="A7" s="3">
        <v>17669159757</v>
      </c>
      <c r="B7" s="1" t="s">
        <v>185</v>
      </c>
      <c r="C7" s="1" t="s">
        <v>186</v>
      </c>
      <c r="D7" s="1" t="s">
        <v>187</v>
      </c>
      <c r="E7" s="1" t="s">
        <v>45</v>
      </c>
      <c r="F7" s="1" t="s">
        <v>185</v>
      </c>
      <c r="G7" s="1" t="s">
        <v>171</v>
      </c>
      <c r="H7" s="1" t="s">
        <v>155</v>
      </c>
      <c r="I7" s="1" t="s">
        <v>188</v>
      </c>
      <c r="J7" s="1" t="s">
        <v>157</v>
      </c>
      <c r="K7" s="1" t="s">
        <v>188</v>
      </c>
      <c r="L7" s="1" t="s">
        <v>188</v>
      </c>
      <c r="M7" s="1" t="s">
        <v>158</v>
      </c>
      <c r="N7" s="1" t="s">
        <v>158</v>
      </c>
      <c r="O7" s="1" t="s">
        <v>159</v>
      </c>
      <c r="P7" s="1" t="s">
        <v>160</v>
      </c>
      <c r="Q7" s="1" t="s">
        <v>161</v>
      </c>
      <c r="R7" s="1" t="s">
        <v>189</v>
      </c>
      <c r="S7" s="1" t="s">
        <v>163</v>
      </c>
      <c r="T7" s="1" t="s">
        <v>164</v>
      </c>
      <c r="U7" s="1" t="s">
        <v>165</v>
      </c>
    </row>
    <row r="8" s="1" customFormat="1" spans="1:21">
      <c r="A8" s="3">
        <v>17666000019</v>
      </c>
      <c r="B8" s="1" t="s">
        <v>190</v>
      </c>
      <c r="C8" s="1" t="s">
        <v>191</v>
      </c>
      <c r="D8" s="1" t="s">
        <v>192</v>
      </c>
      <c r="E8" s="1" t="s">
        <v>41</v>
      </c>
      <c r="F8" s="1" t="s">
        <v>185</v>
      </c>
      <c r="G8" s="1" t="s">
        <v>171</v>
      </c>
      <c r="H8" s="1" t="s">
        <v>155</v>
      </c>
      <c r="I8" s="1" t="s">
        <v>193</v>
      </c>
      <c r="J8" s="1" t="s">
        <v>157</v>
      </c>
      <c r="K8" s="1" t="s">
        <v>193</v>
      </c>
      <c r="L8" s="1" t="s">
        <v>159</v>
      </c>
      <c r="M8" s="1" t="s">
        <v>194</v>
      </c>
      <c r="N8" s="1" t="s">
        <v>194</v>
      </c>
      <c r="O8" s="1" t="s">
        <v>159</v>
      </c>
      <c r="P8" s="1" t="s">
        <v>160</v>
      </c>
      <c r="Q8" s="1" t="s">
        <v>161</v>
      </c>
      <c r="R8" s="1" t="s">
        <v>195</v>
      </c>
      <c r="S8" s="1" t="s">
        <v>163</v>
      </c>
      <c r="T8" s="1" t="s">
        <v>164</v>
      </c>
      <c r="U8" s="1" t="s">
        <v>165</v>
      </c>
    </row>
    <row r="9" s="1" customFormat="1" spans="1:21">
      <c r="A9" s="3">
        <v>17499416960</v>
      </c>
      <c r="B9" s="1" t="s">
        <v>196</v>
      </c>
      <c r="C9" s="1" t="s">
        <v>197</v>
      </c>
      <c r="D9" s="1" t="s">
        <v>198</v>
      </c>
      <c r="E9" s="1" t="s">
        <v>199</v>
      </c>
      <c r="F9" s="1" t="s">
        <v>171</v>
      </c>
      <c r="G9" s="1" t="s">
        <v>166</v>
      </c>
      <c r="H9" s="1" t="s">
        <v>155</v>
      </c>
      <c r="I9" s="1" t="s">
        <v>200</v>
      </c>
      <c r="J9" s="1" t="s">
        <v>157</v>
      </c>
      <c r="K9" s="1" t="s">
        <v>200</v>
      </c>
      <c r="L9" s="1" t="s">
        <v>159</v>
      </c>
      <c r="M9" s="1" t="s">
        <v>201</v>
      </c>
      <c r="N9" s="1" t="s">
        <v>201</v>
      </c>
      <c r="O9" s="1" t="s">
        <v>159</v>
      </c>
      <c r="P9" s="1" t="s">
        <v>160</v>
      </c>
      <c r="Q9" s="1" t="s">
        <v>161</v>
      </c>
      <c r="R9" s="1" t="s">
        <v>202</v>
      </c>
      <c r="S9" s="1" t="s">
        <v>163</v>
      </c>
      <c r="T9" s="1" t="s">
        <v>164</v>
      </c>
      <c r="U9" s="1" t="s">
        <v>165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2022-04-06T02:15:43Z</dcterms:created>
  <dcterms:modified xsi:type="dcterms:W3CDTF">2022-04-06T02:41:15Z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3FA790F9CEC0412EB17C956E4C6473AE</vt:lpwstr>
  </property>
  <property fmtid="{D5CDD505-2E9C-101B-9397-08002B2CF9AE}" pid="3" name="KSOProductBuildVer">
    <vt:lpwstr>2052-11.1.0.11365</vt:lpwstr>
  </property>
</Properties>
</file>